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V54" i="2" l="1"/>
  <c r="U54" i="2"/>
  <c r="T54" i="2"/>
  <c r="S54" i="2"/>
  <c r="R54" i="2"/>
  <c r="Q54" i="2"/>
  <c r="P54" i="2"/>
  <c r="W54" i="2"/>
  <c r="O54" i="2"/>
  <c r="N54" i="2"/>
  <c r="M54" i="2"/>
  <c r="L54" i="2"/>
  <c r="C54" i="2"/>
  <c r="D54" i="2"/>
  <c r="E54" i="2"/>
  <c r="F54" i="2"/>
  <c r="G54" i="2"/>
  <c r="H54" i="2"/>
  <c r="I54" i="2"/>
  <c r="J54" i="2"/>
  <c r="K54" i="2"/>
  <c r="B54" i="2"/>
  <c r="AH53" i="2"/>
  <c r="AG53" i="2"/>
  <c r="AF53" i="2"/>
  <c r="AE53" i="2"/>
  <c r="AD53" i="2"/>
  <c r="AC53" i="2"/>
  <c r="AB53" i="2"/>
  <c r="AA53" i="2"/>
  <c r="Z53" i="2"/>
  <c r="Y53" i="2"/>
  <c r="AI53" i="2" s="1"/>
  <c r="AJ53" i="2" s="1"/>
  <c r="R53" i="2"/>
  <c r="M53" i="2"/>
  <c r="L53" i="2"/>
  <c r="T53" i="2" s="1"/>
  <c r="AH52" i="2"/>
  <c r="AG52" i="2"/>
  <c r="AF52" i="2"/>
  <c r="AE52" i="2"/>
  <c r="AD52" i="2"/>
  <c r="AC52" i="2"/>
  <c r="AB52" i="2"/>
  <c r="AA52" i="2"/>
  <c r="Z52" i="2"/>
  <c r="Y52" i="2"/>
  <c r="AI52" i="2" s="1"/>
  <c r="AJ52" i="2" s="1"/>
  <c r="O52" i="2"/>
  <c r="L52" i="2"/>
  <c r="V52" i="2" s="1"/>
  <c r="AH51" i="2"/>
  <c r="AG51" i="2"/>
  <c r="AF51" i="2"/>
  <c r="AE51" i="2"/>
  <c r="AD51" i="2"/>
  <c r="AC51" i="2"/>
  <c r="AB51" i="2"/>
  <c r="AA51" i="2"/>
  <c r="Z51" i="2"/>
  <c r="Y51" i="2"/>
  <c r="AI51" i="2" s="1"/>
  <c r="L51" i="2"/>
  <c r="AH50" i="2"/>
  <c r="AG50" i="2"/>
  <c r="AF50" i="2"/>
  <c r="AE50" i="2"/>
  <c r="AD50" i="2"/>
  <c r="AC50" i="2"/>
  <c r="AB50" i="2"/>
  <c r="AA50" i="2"/>
  <c r="Z50" i="2"/>
  <c r="Y50" i="2"/>
  <c r="AI50" i="2" s="1"/>
  <c r="M50" i="2"/>
  <c r="L50" i="2"/>
  <c r="U50" i="2" s="1"/>
  <c r="AH49" i="2"/>
  <c r="AG49" i="2"/>
  <c r="AF49" i="2"/>
  <c r="AE49" i="2"/>
  <c r="AD49" i="2"/>
  <c r="AC49" i="2"/>
  <c r="AB49" i="2"/>
  <c r="AA49" i="2"/>
  <c r="Z49" i="2"/>
  <c r="Y49" i="2"/>
  <c r="AI49" i="2" s="1"/>
  <c r="AJ49" i="2" s="1"/>
  <c r="W49" i="2"/>
  <c r="U49" i="2"/>
  <c r="S49" i="2"/>
  <c r="R49" i="2"/>
  <c r="O49" i="2"/>
  <c r="N49" i="2"/>
  <c r="M49" i="2"/>
  <c r="L49" i="2"/>
  <c r="T49" i="2" s="1"/>
  <c r="AH48" i="2"/>
  <c r="AG48" i="2"/>
  <c r="AF48" i="2"/>
  <c r="AE48" i="2"/>
  <c r="AD48" i="2"/>
  <c r="AC48" i="2"/>
  <c r="AB48" i="2"/>
  <c r="AA48" i="2"/>
  <c r="Z48" i="2"/>
  <c r="Y48" i="2"/>
  <c r="AI48" i="2" s="1"/>
  <c r="AJ48" i="2" s="1"/>
  <c r="S48" i="2"/>
  <c r="L48" i="2"/>
  <c r="V48" i="2" s="1"/>
  <c r="AH47" i="2"/>
  <c r="AG47" i="2"/>
  <c r="AF47" i="2"/>
  <c r="AE47" i="2"/>
  <c r="AD47" i="2"/>
  <c r="AC47" i="2"/>
  <c r="AB47" i="2"/>
  <c r="AA47" i="2"/>
  <c r="Z47" i="2"/>
  <c r="Y47" i="2"/>
  <c r="AI47" i="2" s="1"/>
  <c r="L47" i="2"/>
  <c r="P47" i="2" s="1"/>
  <c r="AH46" i="2"/>
  <c r="AG46" i="2"/>
  <c r="AF46" i="2"/>
  <c r="AE46" i="2"/>
  <c r="AD46" i="2"/>
  <c r="AC46" i="2"/>
  <c r="AB46" i="2"/>
  <c r="AA46" i="2"/>
  <c r="Z46" i="2"/>
  <c r="Y46" i="2"/>
  <c r="AI46" i="2" s="1"/>
  <c r="AJ46" i="2" s="1"/>
  <c r="L46" i="2"/>
  <c r="T46" i="2" s="1"/>
  <c r="AH45" i="2"/>
  <c r="AG45" i="2"/>
  <c r="AF45" i="2"/>
  <c r="AE45" i="2"/>
  <c r="AD45" i="2"/>
  <c r="AC45" i="2"/>
  <c r="AB45" i="2"/>
  <c r="AA45" i="2"/>
  <c r="Z45" i="2"/>
  <c r="Y45" i="2"/>
  <c r="AI45" i="2" s="1"/>
  <c r="AJ45" i="2" s="1"/>
  <c r="W45" i="2"/>
  <c r="U45" i="2"/>
  <c r="S45" i="2"/>
  <c r="R45" i="2"/>
  <c r="O45" i="2"/>
  <c r="N45" i="2"/>
  <c r="M45" i="2"/>
  <c r="L45" i="2"/>
  <c r="T45" i="2" s="1"/>
  <c r="AH44" i="2"/>
  <c r="AG44" i="2"/>
  <c r="AF44" i="2"/>
  <c r="AE44" i="2"/>
  <c r="AD44" i="2"/>
  <c r="AC44" i="2"/>
  <c r="AB44" i="2"/>
  <c r="AA44" i="2"/>
  <c r="Z44" i="2"/>
  <c r="Y44" i="2"/>
  <c r="AI44" i="2" s="1"/>
  <c r="AJ44" i="2" s="1"/>
  <c r="T44" i="2"/>
  <c r="P44" i="2"/>
  <c r="O44" i="2"/>
  <c r="L44" i="2"/>
  <c r="V44" i="2" s="1"/>
  <c r="AH43" i="2"/>
  <c r="AG43" i="2"/>
  <c r="AF43" i="2"/>
  <c r="AE43" i="2"/>
  <c r="AD43" i="2"/>
  <c r="AC43" i="2"/>
  <c r="AB43" i="2"/>
  <c r="AA43" i="2"/>
  <c r="Z43" i="2"/>
  <c r="Y43" i="2"/>
  <c r="AI43" i="2" s="1"/>
  <c r="L43" i="2"/>
  <c r="AH42" i="2"/>
  <c r="AG42" i="2"/>
  <c r="AF42" i="2"/>
  <c r="AE42" i="2"/>
  <c r="AD42" i="2"/>
  <c r="AC42" i="2"/>
  <c r="AB42" i="2"/>
  <c r="AA42" i="2"/>
  <c r="Z42" i="2"/>
  <c r="Y42" i="2"/>
  <c r="AI42" i="2" s="1"/>
  <c r="AJ42" i="2" s="1"/>
  <c r="R42" i="2"/>
  <c r="M42" i="2"/>
  <c r="L42" i="2"/>
  <c r="U42" i="2" s="1"/>
  <c r="AH41" i="2"/>
  <c r="AG41" i="2"/>
  <c r="AF41" i="2"/>
  <c r="AE41" i="2"/>
  <c r="AD41" i="2"/>
  <c r="AC41" i="2"/>
  <c r="AB41" i="2"/>
  <c r="AA41" i="2"/>
  <c r="Z41" i="2"/>
  <c r="Y41" i="2"/>
  <c r="AI41" i="2" s="1"/>
  <c r="AJ41" i="2" s="1"/>
  <c r="L41" i="2"/>
  <c r="T41" i="2" s="1"/>
  <c r="AH40" i="2"/>
  <c r="AG40" i="2"/>
  <c r="AF40" i="2"/>
  <c r="AE40" i="2"/>
  <c r="AD40" i="2"/>
  <c r="AC40" i="2"/>
  <c r="AB40" i="2"/>
  <c r="AA40" i="2"/>
  <c r="Z40" i="2"/>
  <c r="Y40" i="2"/>
  <c r="AI40" i="2" s="1"/>
  <c r="S40" i="2"/>
  <c r="L40" i="2"/>
  <c r="AJ40" i="2" s="1"/>
  <c r="AH39" i="2"/>
  <c r="AG39" i="2"/>
  <c r="AF39" i="2"/>
  <c r="AE39" i="2"/>
  <c r="AD39" i="2"/>
  <c r="AC39" i="2"/>
  <c r="AB39" i="2"/>
  <c r="AA39" i="2"/>
  <c r="Z39" i="2"/>
  <c r="Y39" i="2"/>
  <c r="AI39" i="2" s="1"/>
  <c r="AJ39" i="2" s="1"/>
  <c r="U39" i="2"/>
  <c r="T39" i="2"/>
  <c r="P39" i="2"/>
  <c r="O39" i="2"/>
  <c r="M39" i="2"/>
  <c r="L39" i="2"/>
  <c r="S39" i="2" s="1"/>
  <c r="AI38" i="2"/>
  <c r="AJ38" i="2" s="1"/>
  <c r="AH38" i="2"/>
  <c r="AG38" i="2"/>
  <c r="AF38" i="2"/>
  <c r="AE38" i="2"/>
  <c r="AD38" i="2"/>
  <c r="AC38" i="2"/>
  <c r="AB38" i="2"/>
  <c r="AA38" i="2"/>
  <c r="Z38" i="2"/>
  <c r="Y38" i="2"/>
  <c r="T38" i="2"/>
  <c r="P38" i="2"/>
  <c r="N38" i="2"/>
  <c r="L38" i="2"/>
  <c r="U38" i="2" s="1"/>
  <c r="AJ37" i="2"/>
  <c r="AI37" i="2"/>
  <c r="AH37" i="2"/>
  <c r="AG37" i="2"/>
  <c r="AF37" i="2"/>
  <c r="AE37" i="2"/>
  <c r="AD37" i="2"/>
  <c r="AC37" i="2"/>
  <c r="AB37" i="2"/>
  <c r="AA37" i="2"/>
  <c r="Z37" i="2"/>
  <c r="Y37" i="2"/>
  <c r="W37" i="2"/>
  <c r="U37" i="2"/>
  <c r="R37" i="2"/>
  <c r="O37" i="2"/>
  <c r="M37" i="2"/>
  <c r="L37" i="2"/>
  <c r="T37" i="2" s="1"/>
  <c r="AH36" i="2"/>
  <c r="AG36" i="2"/>
  <c r="AF36" i="2"/>
  <c r="AE36" i="2"/>
  <c r="AD36" i="2"/>
  <c r="AC36" i="2"/>
  <c r="AB36" i="2"/>
  <c r="AA36" i="2"/>
  <c r="Z36" i="2"/>
  <c r="Y36" i="2"/>
  <c r="AI36" i="2" s="1"/>
  <c r="AJ36" i="2" s="1"/>
  <c r="T36" i="2"/>
  <c r="O36" i="2"/>
  <c r="L36" i="2"/>
  <c r="P36" i="2" s="1"/>
  <c r="AH35" i="2"/>
  <c r="AG35" i="2"/>
  <c r="AF35" i="2"/>
  <c r="AE35" i="2"/>
  <c r="AD35" i="2"/>
  <c r="AC35" i="2"/>
  <c r="AB35" i="2"/>
  <c r="AA35" i="2"/>
  <c r="Z35" i="2"/>
  <c r="Y35" i="2"/>
  <c r="AI35" i="2" s="1"/>
  <c r="L35" i="2"/>
  <c r="Q35" i="2" s="1"/>
  <c r="AH34" i="2"/>
  <c r="AG34" i="2"/>
  <c r="AF34" i="2"/>
  <c r="AE34" i="2"/>
  <c r="AD34" i="2"/>
  <c r="AC34" i="2"/>
  <c r="AB34" i="2"/>
  <c r="AA34" i="2"/>
  <c r="Z34" i="2"/>
  <c r="Y34" i="2"/>
  <c r="AI34" i="2" s="1"/>
  <c r="Q34" i="2"/>
  <c r="L34" i="2"/>
  <c r="V34" i="2" s="1"/>
  <c r="AH33" i="2"/>
  <c r="AG33" i="2"/>
  <c r="AF33" i="2"/>
  <c r="AE33" i="2"/>
  <c r="AD33" i="2"/>
  <c r="AC33" i="2"/>
  <c r="AB33" i="2"/>
  <c r="AA33" i="2"/>
  <c r="Z33" i="2"/>
  <c r="Y33" i="2"/>
  <c r="AI33" i="2" s="1"/>
  <c r="AJ33" i="2" s="1"/>
  <c r="W33" i="2"/>
  <c r="U33" i="2"/>
  <c r="S33" i="2"/>
  <c r="R33" i="2"/>
  <c r="O33" i="2"/>
  <c r="N33" i="2"/>
  <c r="M33" i="2"/>
  <c r="L33" i="2"/>
  <c r="T33" i="2" s="1"/>
  <c r="AH32" i="2"/>
  <c r="AG32" i="2"/>
  <c r="AF32" i="2"/>
  <c r="AE32" i="2"/>
  <c r="AD32" i="2"/>
  <c r="AC32" i="2"/>
  <c r="AB32" i="2"/>
  <c r="AA32" i="2"/>
  <c r="Z32" i="2"/>
  <c r="Y32" i="2"/>
  <c r="AI32" i="2" s="1"/>
  <c r="W32" i="2"/>
  <c r="O32" i="2"/>
  <c r="L32" i="2"/>
  <c r="R32" i="2" s="1"/>
  <c r="AH31" i="2"/>
  <c r="AG31" i="2"/>
  <c r="AF31" i="2"/>
  <c r="AE31" i="2"/>
  <c r="AD31" i="2"/>
  <c r="AC31" i="2"/>
  <c r="AB31" i="2"/>
  <c r="AA31" i="2"/>
  <c r="Z31" i="2"/>
  <c r="Y31" i="2"/>
  <c r="AI31" i="2" s="1"/>
  <c r="AJ31" i="2" s="1"/>
  <c r="U31" i="2"/>
  <c r="T31" i="2"/>
  <c r="P31" i="2"/>
  <c r="O31" i="2"/>
  <c r="M31" i="2"/>
  <c r="L31" i="2"/>
  <c r="S31" i="2" s="1"/>
  <c r="AI30" i="2"/>
  <c r="AH30" i="2"/>
  <c r="AG30" i="2"/>
  <c r="AF30" i="2"/>
  <c r="AE30" i="2"/>
  <c r="AD30" i="2"/>
  <c r="AC30" i="2"/>
  <c r="AB30" i="2"/>
  <c r="AA30" i="2"/>
  <c r="Z30" i="2"/>
  <c r="Y30" i="2"/>
  <c r="L30" i="2"/>
  <c r="Q30" i="2" s="1"/>
  <c r="AH29" i="2"/>
  <c r="AG29" i="2"/>
  <c r="AF29" i="2"/>
  <c r="AE29" i="2"/>
  <c r="AD29" i="2"/>
  <c r="AC29" i="2"/>
  <c r="AB29" i="2"/>
  <c r="AA29" i="2"/>
  <c r="Z29" i="2"/>
  <c r="Y29" i="2"/>
  <c r="AI29" i="2" s="1"/>
  <c r="AJ29" i="2" s="1"/>
  <c r="L29" i="2"/>
  <c r="U29" i="2" s="1"/>
  <c r="AH28" i="2"/>
  <c r="AG28" i="2"/>
  <c r="AF28" i="2"/>
  <c r="AE28" i="2"/>
  <c r="AD28" i="2"/>
  <c r="AC28" i="2"/>
  <c r="AB28" i="2"/>
  <c r="AA28" i="2"/>
  <c r="Z28" i="2"/>
  <c r="Y28" i="2"/>
  <c r="AI28" i="2" s="1"/>
  <c r="L28" i="2"/>
  <c r="U28" i="2" s="1"/>
  <c r="AI27" i="2"/>
  <c r="AH27" i="2"/>
  <c r="AG27" i="2"/>
  <c r="AF27" i="2"/>
  <c r="AE27" i="2"/>
  <c r="AD27" i="2"/>
  <c r="AC27" i="2"/>
  <c r="AB27" i="2"/>
  <c r="AA27" i="2"/>
  <c r="Z27" i="2"/>
  <c r="Y27" i="2"/>
  <c r="W27" i="2"/>
  <c r="U27" i="2"/>
  <c r="R27" i="2"/>
  <c r="O27" i="2"/>
  <c r="M27" i="2"/>
  <c r="L27" i="2"/>
  <c r="T27" i="2" s="1"/>
  <c r="AH26" i="2"/>
  <c r="AG26" i="2"/>
  <c r="AF26" i="2"/>
  <c r="AE26" i="2"/>
  <c r="AD26" i="2"/>
  <c r="AC26" i="2"/>
  <c r="AB26" i="2"/>
  <c r="AA26" i="2"/>
  <c r="Z26" i="2"/>
  <c r="Y26" i="2"/>
  <c r="AI26" i="2" s="1"/>
  <c r="L26" i="2"/>
  <c r="S26" i="2" s="1"/>
  <c r="AH25" i="2"/>
  <c r="AG25" i="2"/>
  <c r="AF25" i="2"/>
  <c r="AE25" i="2"/>
  <c r="AD25" i="2"/>
  <c r="AC25" i="2"/>
  <c r="AB25" i="2"/>
  <c r="AA25" i="2"/>
  <c r="Z25" i="2"/>
  <c r="Y25" i="2"/>
  <c r="AI25" i="2" s="1"/>
  <c r="AJ25" i="2" s="1"/>
  <c r="L25" i="2"/>
  <c r="U25" i="2" s="1"/>
  <c r="AH24" i="2"/>
  <c r="AG24" i="2"/>
  <c r="AF24" i="2"/>
  <c r="AE24" i="2"/>
  <c r="AD24" i="2"/>
  <c r="AC24" i="2"/>
  <c r="AB24" i="2"/>
  <c r="AA24" i="2"/>
  <c r="Z24" i="2"/>
  <c r="Y24" i="2"/>
  <c r="AI24" i="2" s="1"/>
  <c r="AJ24" i="2" s="1"/>
  <c r="U24" i="2"/>
  <c r="L24" i="2"/>
  <c r="P24" i="2" s="1"/>
  <c r="AI23" i="2"/>
  <c r="AJ23" i="2" s="1"/>
  <c r="AH23" i="2"/>
  <c r="AG23" i="2"/>
  <c r="AF23" i="2"/>
  <c r="AE23" i="2"/>
  <c r="AD23" i="2"/>
  <c r="AC23" i="2"/>
  <c r="AB23" i="2"/>
  <c r="AA23" i="2"/>
  <c r="Z23" i="2"/>
  <c r="Y23" i="2"/>
  <c r="L23" i="2"/>
  <c r="T23" i="2" s="1"/>
  <c r="AH22" i="2"/>
  <c r="AG22" i="2"/>
  <c r="AF22" i="2"/>
  <c r="AE22" i="2"/>
  <c r="AD22" i="2"/>
  <c r="AC22" i="2"/>
  <c r="AB22" i="2"/>
  <c r="AA22" i="2"/>
  <c r="Z22" i="2"/>
  <c r="Y22" i="2"/>
  <c r="AI22" i="2" s="1"/>
  <c r="AJ22" i="2" s="1"/>
  <c r="V22" i="2"/>
  <c r="L22" i="2"/>
  <c r="P22" i="2" s="1"/>
  <c r="AH21" i="2"/>
  <c r="AG21" i="2"/>
  <c r="AF21" i="2"/>
  <c r="AE21" i="2"/>
  <c r="AD21" i="2"/>
  <c r="AC21" i="2"/>
  <c r="AB21" i="2"/>
  <c r="AA21" i="2"/>
  <c r="Z21" i="2"/>
  <c r="Y21" i="2"/>
  <c r="AI21" i="2" s="1"/>
  <c r="AJ21" i="2" s="1"/>
  <c r="L21" i="2"/>
  <c r="U21" i="2" s="1"/>
  <c r="AH20" i="2"/>
  <c r="AG20" i="2"/>
  <c r="AF20" i="2"/>
  <c r="AE20" i="2"/>
  <c r="AD20" i="2"/>
  <c r="AC20" i="2"/>
  <c r="AB20" i="2"/>
  <c r="AA20" i="2"/>
  <c r="Z20" i="2"/>
  <c r="Y20" i="2"/>
  <c r="AI20" i="2" s="1"/>
  <c r="L20" i="2"/>
  <c r="T20" i="2" s="1"/>
  <c r="AH19" i="2"/>
  <c r="AG19" i="2"/>
  <c r="AF19" i="2"/>
  <c r="AE19" i="2"/>
  <c r="AD19" i="2"/>
  <c r="AC19" i="2"/>
  <c r="AB19" i="2"/>
  <c r="AA19" i="2"/>
  <c r="Z19" i="2"/>
  <c r="Y19" i="2"/>
  <c r="AI19" i="2" s="1"/>
  <c r="AJ19" i="2" s="1"/>
  <c r="W19" i="2"/>
  <c r="U19" i="2"/>
  <c r="S19" i="2"/>
  <c r="R19" i="2"/>
  <c r="O19" i="2"/>
  <c r="N19" i="2"/>
  <c r="M19" i="2"/>
  <c r="L19" i="2"/>
  <c r="T19" i="2" s="1"/>
  <c r="AH18" i="2"/>
  <c r="AG18" i="2"/>
  <c r="AF18" i="2"/>
  <c r="AE18" i="2"/>
  <c r="AD18" i="2"/>
  <c r="AC18" i="2"/>
  <c r="AB18" i="2"/>
  <c r="AA18" i="2"/>
  <c r="Z18" i="2"/>
  <c r="Y18" i="2"/>
  <c r="AI18" i="2" s="1"/>
  <c r="AJ18" i="2" s="1"/>
  <c r="R18" i="2"/>
  <c r="L18" i="2"/>
  <c r="U18" i="2" s="1"/>
  <c r="AH17" i="2"/>
  <c r="AG17" i="2"/>
  <c r="AF17" i="2"/>
  <c r="AE17" i="2"/>
  <c r="AD17" i="2"/>
  <c r="AC17" i="2"/>
  <c r="AB17" i="2"/>
  <c r="AA17" i="2"/>
  <c r="Z17" i="2"/>
  <c r="Y17" i="2"/>
  <c r="AI17" i="2" s="1"/>
  <c r="W17" i="2"/>
  <c r="S17" i="2"/>
  <c r="O17" i="2"/>
  <c r="L17" i="2"/>
  <c r="V17" i="2" s="1"/>
  <c r="AH16" i="2"/>
  <c r="AG16" i="2"/>
  <c r="AF16" i="2"/>
  <c r="AE16" i="2"/>
  <c r="AD16" i="2"/>
  <c r="AC16" i="2"/>
  <c r="AB16" i="2"/>
  <c r="AA16" i="2"/>
  <c r="Z16" i="2"/>
  <c r="Y16" i="2"/>
  <c r="AI16" i="2" s="1"/>
  <c r="L16" i="2"/>
  <c r="T16" i="2" s="1"/>
  <c r="AH15" i="2"/>
  <c r="AG15" i="2"/>
  <c r="AF15" i="2"/>
  <c r="AE15" i="2"/>
  <c r="AD15" i="2"/>
  <c r="AC15" i="2"/>
  <c r="AB15" i="2"/>
  <c r="AA15" i="2"/>
  <c r="Z15" i="2"/>
  <c r="Y15" i="2"/>
  <c r="AI15" i="2" s="1"/>
  <c r="AJ15" i="2" s="1"/>
  <c r="W15" i="2"/>
  <c r="U15" i="2"/>
  <c r="S15" i="2"/>
  <c r="R15" i="2"/>
  <c r="O15" i="2"/>
  <c r="N15" i="2"/>
  <c r="M15" i="2"/>
  <c r="L15" i="2"/>
  <c r="T15" i="2" s="1"/>
  <c r="AH14" i="2"/>
  <c r="AG14" i="2"/>
  <c r="AF14" i="2"/>
  <c r="AE14" i="2"/>
  <c r="AD14" i="2"/>
  <c r="AC14" i="2"/>
  <c r="AB14" i="2"/>
  <c r="AA14" i="2"/>
  <c r="Z14" i="2"/>
  <c r="Y14" i="2"/>
  <c r="AI14" i="2" s="1"/>
  <c r="AJ14" i="2" s="1"/>
  <c r="R14" i="2"/>
  <c r="L14" i="2"/>
  <c r="U14" i="2" s="1"/>
  <c r="AH13" i="2"/>
  <c r="AG13" i="2"/>
  <c r="AF13" i="2"/>
  <c r="AE13" i="2"/>
  <c r="AD13" i="2"/>
  <c r="AC13" i="2"/>
  <c r="AB13" i="2"/>
  <c r="AA13" i="2"/>
  <c r="Z13" i="2"/>
  <c r="Y13" i="2"/>
  <c r="AI13" i="2" s="1"/>
  <c r="W13" i="2"/>
  <c r="S13" i="2"/>
  <c r="O13" i="2"/>
  <c r="L13" i="2"/>
  <c r="V13" i="2" s="1"/>
  <c r="AH12" i="2"/>
  <c r="AG12" i="2"/>
  <c r="AF12" i="2"/>
  <c r="AE12" i="2"/>
  <c r="AD12" i="2"/>
  <c r="AC12" i="2"/>
  <c r="AB12" i="2"/>
  <c r="AA12" i="2"/>
  <c r="Z12" i="2"/>
  <c r="Y12" i="2"/>
  <c r="AI12" i="2" s="1"/>
  <c r="L12" i="2"/>
  <c r="W12" i="2" s="1"/>
  <c r="AH11" i="2"/>
  <c r="AG11" i="2"/>
  <c r="AF11" i="2"/>
  <c r="AE11" i="2"/>
  <c r="AD11" i="2"/>
  <c r="AC11" i="2"/>
  <c r="AB11" i="2"/>
  <c r="AA11" i="2"/>
  <c r="Z11" i="2"/>
  <c r="Y11" i="2"/>
  <c r="AI11" i="2" s="1"/>
  <c r="AJ11" i="2" s="1"/>
  <c r="W11" i="2"/>
  <c r="U11" i="2"/>
  <c r="S11" i="2"/>
  <c r="R11" i="2"/>
  <c r="O11" i="2"/>
  <c r="N11" i="2"/>
  <c r="M11" i="2"/>
  <c r="L11" i="2"/>
  <c r="T11" i="2" s="1"/>
  <c r="AH10" i="2"/>
  <c r="AG10" i="2"/>
  <c r="AF10" i="2"/>
  <c r="AE10" i="2"/>
  <c r="AD10" i="2"/>
  <c r="AC10" i="2"/>
  <c r="AB10" i="2"/>
  <c r="AA10" i="2"/>
  <c r="Z10" i="2"/>
  <c r="Y10" i="2"/>
  <c r="AI10" i="2" s="1"/>
  <c r="AJ10" i="2" s="1"/>
  <c r="R10" i="2"/>
  <c r="L10" i="2"/>
  <c r="U10" i="2" s="1"/>
  <c r="AH9" i="2"/>
  <c r="AG9" i="2"/>
  <c r="AF9" i="2"/>
  <c r="AE9" i="2"/>
  <c r="AD9" i="2"/>
  <c r="AC9" i="2"/>
  <c r="AB9" i="2"/>
  <c r="AA9" i="2"/>
  <c r="Z9" i="2"/>
  <c r="Y9" i="2"/>
  <c r="AI9" i="2" s="1"/>
  <c r="W9" i="2"/>
  <c r="S9" i="2"/>
  <c r="O9" i="2"/>
  <c r="L9" i="2"/>
  <c r="V9" i="2" s="1"/>
  <c r="AH8" i="2"/>
  <c r="AG8" i="2"/>
  <c r="AF8" i="2"/>
  <c r="AE8" i="2"/>
  <c r="AD8" i="2"/>
  <c r="AC8" i="2"/>
  <c r="AB8" i="2"/>
  <c r="AA8" i="2"/>
  <c r="Z8" i="2"/>
  <c r="Y8" i="2"/>
  <c r="AI8" i="2" s="1"/>
  <c r="L8" i="2"/>
  <c r="T8" i="2" s="1"/>
  <c r="AH7" i="2"/>
  <c r="AG7" i="2"/>
  <c r="AF7" i="2"/>
  <c r="AE7" i="2"/>
  <c r="AD7" i="2"/>
  <c r="AC7" i="2"/>
  <c r="AB7" i="2"/>
  <c r="AA7" i="2"/>
  <c r="Z7" i="2"/>
  <c r="Y7" i="2"/>
  <c r="AI7" i="2" s="1"/>
  <c r="AI54" i="2" s="1"/>
  <c r="W7" i="2"/>
  <c r="U7" i="2"/>
  <c r="S7" i="2"/>
  <c r="R7" i="2"/>
  <c r="O7" i="2"/>
  <c r="N7" i="2"/>
  <c r="M7" i="2"/>
  <c r="L7" i="2"/>
  <c r="V7" i="2" s="1"/>
  <c r="U6" i="2"/>
  <c r="O6" i="2"/>
  <c r="L6" i="2"/>
  <c r="T6" i="2" s="1"/>
  <c r="AJ8" i="2" l="1"/>
  <c r="AJ12" i="2"/>
  <c r="S14" i="2"/>
  <c r="AJ16" i="2"/>
  <c r="S18" i="2"/>
  <c r="AJ20" i="2"/>
  <c r="M23" i="2"/>
  <c r="R23" i="2"/>
  <c r="W23" i="2"/>
  <c r="O25" i="2"/>
  <c r="N26" i="2"/>
  <c r="T26" i="2"/>
  <c r="Q27" i="2"/>
  <c r="V27" i="2"/>
  <c r="AJ27" i="2"/>
  <c r="P28" i="2"/>
  <c r="AJ28" i="2"/>
  <c r="AJ32" i="2"/>
  <c r="N34" i="2"/>
  <c r="V36" i="2"/>
  <c r="Q37" i="2"/>
  <c r="V37" i="2"/>
  <c r="R40" i="2"/>
  <c r="O41" i="2"/>
  <c r="U41" i="2"/>
  <c r="U46" i="2"/>
  <c r="S47" i="2"/>
  <c r="W53" i="2"/>
  <c r="S10" i="2"/>
  <c r="M6" i="2"/>
  <c r="R6" i="2"/>
  <c r="N10" i="2"/>
  <c r="N14" i="2"/>
  <c r="N23" i="2"/>
  <c r="S23" i="2"/>
  <c r="P25" i="2"/>
  <c r="O26" i="2"/>
  <c r="R28" i="2"/>
  <c r="Q41" i="2"/>
  <c r="V41" i="2"/>
  <c r="N46" i="2"/>
  <c r="M47" i="2"/>
  <c r="T47" i="2"/>
  <c r="R50" i="2"/>
  <c r="P52" i="2"/>
  <c r="N53" i="2"/>
  <c r="S53" i="2"/>
  <c r="Q6" i="2"/>
  <c r="V6" i="2"/>
  <c r="W6" i="2"/>
  <c r="V10" i="2"/>
  <c r="V14" i="2"/>
  <c r="N18" i="2"/>
  <c r="V18" i="2"/>
  <c r="V26" i="2"/>
  <c r="N6" i="2"/>
  <c r="S6" i="2"/>
  <c r="Q7" i="2"/>
  <c r="AJ9" i="2"/>
  <c r="O10" i="2"/>
  <c r="W10" i="2"/>
  <c r="Q11" i="2"/>
  <c r="V11" i="2"/>
  <c r="AJ13" i="2"/>
  <c r="O14" i="2"/>
  <c r="W14" i="2"/>
  <c r="Q15" i="2"/>
  <c r="V15" i="2"/>
  <c r="AJ17" i="2"/>
  <c r="O18" i="2"/>
  <c r="W18" i="2"/>
  <c r="Q19" i="2"/>
  <c r="V19" i="2"/>
  <c r="O23" i="2"/>
  <c r="U23" i="2"/>
  <c r="T25" i="2"/>
  <c r="P26" i="2"/>
  <c r="AJ26" i="2"/>
  <c r="N27" i="2"/>
  <c r="S27" i="2"/>
  <c r="M28" i="2"/>
  <c r="T28" i="2"/>
  <c r="Q33" i="2"/>
  <c r="V33" i="2"/>
  <c r="N37" i="2"/>
  <c r="S37" i="2"/>
  <c r="M41" i="2"/>
  <c r="R41" i="2"/>
  <c r="W41" i="2"/>
  <c r="Q45" i="2"/>
  <c r="V45" i="2"/>
  <c r="P46" i="2"/>
  <c r="O47" i="2"/>
  <c r="U47" i="2"/>
  <c r="N48" i="2"/>
  <c r="Q49" i="2"/>
  <c r="V49" i="2"/>
  <c r="AJ50" i="2"/>
  <c r="T52" i="2"/>
  <c r="O53" i="2"/>
  <c r="U53" i="2"/>
  <c r="Q23" i="2"/>
  <c r="V23" i="2"/>
  <c r="N28" i="2"/>
  <c r="AJ34" i="2"/>
  <c r="N41" i="2"/>
  <c r="S41" i="2"/>
  <c r="AJ47" i="2"/>
  <c r="Q53" i="2"/>
  <c r="V53" i="2"/>
  <c r="T12" i="2"/>
  <c r="U8" i="2"/>
  <c r="M20" i="2"/>
  <c r="Q20" i="2"/>
  <c r="U20" i="2"/>
  <c r="M21" i="2"/>
  <c r="S21" i="2"/>
  <c r="U22" i="2"/>
  <c r="Q22" i="2"/>
  <c r="M22" i="2"/>
  <c r="R22" i="2"/>
  <c r="W22" i="2"/>
  <c r="W24" i="2"/>
  <c r="S24" i="2"/>
  <c r="O24" i="2"/>
  <c r="Q24" i="2"/>
  <c r="V24" i="2"/>
  <c r="M29" i="2"/>
  <c r="S29" i="2"/>
  <c r="W30" i="2"/>
  <c r="S30" i="2"/>
  <c r="O30" i="2"/>
  <c r="R30" i="2"/>
  <c r="M30" i="2"/>
  <c r="T30" i="2"/>
  <c r="M35" i="2"/>
  <c r="U35" i="2"/>
  <c r="AJ35" i="2"/>
  <c r="V43" i="2"/>
  <c r="R43" i="2"/>
  <c r="N43" i="2"/>
  <c r="AJ43" i="2"/>
  <c r="U43" i="2"/>
  <c r="P43" i="2"/>
  <c r="T43" i="2"/>
  <c r="O43" i="2"/>
  <c r="S43" i="2"/>
  <c r="M43" i="2"/>
  <c r="P8" i="2"/>
  <c r="M8" i="2"/>
  <c r="Q8" i="2"/>
  <c r="P9" i="2"/>
  <c r="Q12" i="2"/>
  <c r="P13" i="2"/>
  <c r="M16" i="2"/>
  <c r="U16" i="2"/>
  <c r="P17" i="2"/>
  <c r="N8" i="2"/>
  <c r="U9" i="2"/>
  <c r="T10" i="2"/>
  <c r="R12" i="2"/>
  <c r="Q13" i="2"/>
  <c r="P14" i="2"/>
  <c r="N16" i="2"/>
  <c r="V16" i="2"/>
  <c r="Q17" i="2"/>
  <c r="N20" i="2"/>
  <c r="V20" i="2"/>
  <c r="O21" i="2"/>
  <c r="T21" i="2"/>
  <c r="N22" i="2"/>
  <c r="S22" i="2"/>
  <c r="M24" i="2"/>
  <c r="R24" i="2"/>
  <c r="V25" i="2"/>
  <c r="R25" i="2"/>
  <c r="N25" i="2"/>
  <c r="Q25" i="2"/>
  <c r="W25" i="2"/>
  <c r="O29" i="2"/>
  <c r="T29" i="2"/>
  <c r="N30" i="2"/>
  <c r="U30" i="2"/>
  <c r="AJ30" i="2"/>
  <c r="U32" i="2"/>
  <c r="Q32" i="2"/>
  <c r="M32" i="2"/>
  <c r="V32" i="2"/>
  <c r="P32" i="2"/>
  <c r="S32" i="2"/>
  <c r="W34" i="2"/>
  <c r="S34" i="2"/>
  <c r="O34" i="2"/>
  <c r="U34" i="2"/>
  <c r="P34" i="2"/>
  <c r="R34" i="2"/>
  <c r="P35" i="2"/>
  <c r="W35" i="2"/>
  <c r="U40" i="2"/>
  <c r="Q40" i="2"/>
  <c r="M40" i="2"/>
  <c r="V40" i="2"/>
  <c r="P40" i="2"/>
  <c r="T40" i="2"/>
  <c r="O40" i="2"/>
  <c r="W40" i="2"/>
  <c r="Q43" i="2"/>
  <c r="P12" i="2"/>
  <c r="T9" i="2"/>
  <c r="M12" i="2"/>
  <c r="U12" i="2"/>
  <c r="T13" i="2"/>
  <c r="Q16" i="2"/>
  <c r="T17" i="2"/>
  <c r="AJ7" i="2"/>
  <c r="R8" i="2"/>
  <c r="V8" i="2"/>
  <c r="M9" i="2"/>
  <c r="Q9" i="2"/>
  <c r="P10" i="2"/>
  <c r="N12" i="2"/>
  <c r="V12" i="2"/>
  <c r="M13" i="2"/>
  <c r="U13" i="2"/>
  <c r="T14" i="2"/>
  <c r="R16" i="2"/>
  <c r="M17" i="2"/>
  <c r="U17" i="2"/>
  <c r="P18" i="2"/>
  <c r="T18" i="2"/>
  <c r="R20" i="2"/>
  <c r="P6" i="2"/>
  <c r="AH54" i="2"/>
  <c r="AJ54" i="2" s="1"/>
  <c r="P7" i="2"/>
  <c r="T7" i="2"/>
  <c r="O8" i="2"/>
  <c r="S8" i="2"/>
  <c r="W8" i="2"/>
  <c r="N9" i="2"/>
  <c r="R9" i="2"/>
  <c r="M10" i="2"/>
  <c r="Q10" i="2"/>
  <c r="P11" i="2"/>
  <c r="O12" i="2"/>
  <c r="S12" i="2"/>
  <c r="N13" i="2"/>
  <c r="R13" i="2"/>
  <c r="M14" i="2"/>
  <c r="Q14" i="2"/>
  <c r="P15" i="2"/>
  <c r="O16" i="2"/>
  <c r="S16" i="2"/>
  <c r="W16" i="2"/>
  <c r="N17" i="2"/>
  <c r="R17" i="2"/>
  <c r="M18" i="2"/>
  <c r="Q18" i="2"/>
  <c r="P19" i="2"/>
  <c r="O20" i="2"/>
  <c r="S20" i="2"/>
  <c r="W20" i="2"/>
  <c r="P21" i="2"/>
  <c r="O22" i="2"/>
  <c r="T22" i="2"/>
  <c r="N24" i="2"/>
  <c r="T24" i="2"/>
  <c r="M25" i="2"/>
  <c r="S25" i="2"/>
  <c r="U26" i="2"/>
  <c r="Q26" i="2"/>
  <c r="M26" i="2"/>
  <c r="R26" i="2"/>
  <c r="W26" i="2"/>
  <c r="W28" i="2"/>
  <c r="S28" i="2"/>
  <c r="O28" i="2"/>
  <c r="Q28" i="2"/>
  <c r="V28" i="2"/>
  <c r="P29" i="2"/>
  <c r="P30" i="2"/>
  <c r="V30" i="2"/>
  <c r="N32" i="2"/>
  <c r="T32" i="2"/>
  <c r="M34" i="2"/>
  <c r="T34" i="2"/>
  <c r="N40" i="2"/>
  <c r="W43" i="2"/>
  <c r="P16" i="2"/>
  <c r="P20" i="2"/>
  <c r="V21" i="2"/>
  <c r="R21" i="2"/>
  <c r="N21" i="2"/>
  <c r="Q21" i="2"/>
  <c r="W21" i="2"/>
  <c r="V29" i="2"/>
  <c r="R29" i="2"/>
  <c r="N29" i="2"/>
  <c r="Q29" i="2"/>
  <c r="W29" i="2"/>
  <c r="V35" i="2"/>
  <c r="R35" i="2"/>
  <c r="N35" i="2"/>
  <c r="T35" i="2"/>
  <c r="O35" i="2"/>
  <c r="S35" i="2"/>
  <c r="V51" i="2"/>
  <c r="R51" i="2"/>
  <c r="N51" i="2"/>
  <c r="Q51" i="2"/>
  <c r="W51" i="2"/>
  <c r="U36" i="2"/>
  <c r="Q36" i="2"/>
  <c r="M36" i="2"/>
  <c r="R36" i="2"/>
  <c r="W36" i="2"/>
  <c r="W38" i="2"/>
  <c r="S38" i="2"/>
  <c r="O38" i="2"/>
  <c r="Q38" i="2"/>
  <c r="V38" i="2"/>
  <c r="N42" i="2"/>
  <c r="T42" i="2"/>
  <c r="U44" i="2"/>
  <c r="Q44" i="2"/>
  <c r="M44" i="2"/>
  <c r="R44" i="2"/>
  <c r="W44" i="2"/>
  <c r="W46" i="2"/>
  <c r="S46" i="2"/>
  <c r="O46" i="2"/>
  <c r="Q46" i="2"/>
  <c r="V46" i="2"/>
  <c r="O48" i="2"/>
  <c r="T48" i="2"/>
  <c r="N50" i="2"/>
  <c r="T50" i="2"/>
  <c r="M51" i="2"/>
  <c r="S51" i="2"/>
  <c r="U52" i="2"/>
  <c r="Q52" i="2"/>
  <c r="M52" i="2"/>
  <c r="R52" i="2"/>
  <c r="W52" i="2"/>
  <c r="P23" i="2"/>
  <c r="P27" i="2"/>
  <c r="V31" i="2"/>
  <c r="R31" i="2"/>
  <c r="N31" i="2"/>
  <c r="Q31" i="2"/>
  <c r="W31" i="2"/>
  <c r="N36" i="2"/>
  <c r="S36" i="2"/>
  <c r="M38" i="2"/>
  <c r="R38" i="2"/>
  <c r="V39" i="2"/>
  <c r="R39" i="2"/>
  <c r="N39" i="2"/>
  <c r="Q39" i="2"/>
  <c r="W39" i="2"/>
  <c r="P42" i="2"/>
  <c r="N44" i="2"/>
  <c r="S44" i="2"/>
  <c r="M46" i="2"/>
  <c r="R46" i="2"/>
  <c r="V47" i="2"/>
  <c r="R47" i="2"/>
  <c r="N47" i="2"/>
  <c r="Q47" i="2"/>
  <c r="W47" i="2"/>
  <c r="P48" i="2"/>
  <c r="P50" i="2"/>
  <c r="O51" i="2"/>
  <c r="T51" i="2"/>
  <c r="N52" i="2"/>
  <c r="S52" i="2"/>
  <c r="W42" i="2"/>
  <c r="S42" i="2"/>
  <c r="O42" i="2"/>
  <c r="Q42" i="2"/>
  <c r="V42" i="2"/>
  <c r="U48" i="2"/>
  <c r="Q48" i="2"/>
  <c r="M48" i="2"/>
  <c r="R48" i="2"/>
  <c r="W48" i="2"/>
  <c r="W50" i="2"/>
  <c r="S50" i="2"/>
  <c r="O50" i="2"/>
  <c r="Q50" i="2"/>
  <c r="V50" i="2"/>
  <c r="P51" i="2"/>
  <c r="U51" i="2"/>
  <c r="AJ51" i="2"/>
  <c r="P33" i="2"/>
  <c r="P37" i="2"/>
  <c r="P41" i="2"/>
  <c r="P45" i="2"/>
  <c r="P49" i="2"/>
  <c r="P53" i="2"/>
  <c r="AK54" i="2" l="1"/>
  <c r="AK12" i="2"/>
  <c r="AK20" i="2"/>
  <c r="AK40" i="2"/>
  <c r="AK11" i="2"/>
  <c r="AK19" i="2"/>
  <c r="AK26" i="2"/>
  <c r="AK36" i="2"/>
  <c r="AK38" i="2"/>
  <c r="AK45" i="2"/>
  <c r="AK10" i="2"/>
  <c r="AK27" i="2"/>
  <c r="AK14" i="2"/>
  <c r="AK13" i="2"/>
  <c r="AK22" i="2"/>
  <c r="AK21" i="2"/>
  <c r="AK48" i="2"/>
  <c r="AK49" i="2"/>
  <c r="AK39" i="2"/>
  <c r="AK53" i="2"/>
  <c r="AK8" i="2"/>
  <c r="AK28" i="2"/>
  <c r="AK18" i="2"/>
  <c r="AK15" i="2"/>
  <c r="AK24" i="2"/>
  <c r="AK29" i="2"/>
  <c r="AK31" i="2"/>
  <c r="AK44" i="2"/>
  <c r="AK41" i="2"/>
  <c r="AK50" i="2"/>
  <c r="AK46" i="2"/>
  <c r="AK16" i="2"/>
  <c r="AK32" i="2"/>
  <c r="AK9" i="2"/>
  <c r="AK17" i="2"/>
  <c r="AK25" i="2"/>
  <c r="AK34" i="2"/>
  <c r="AK33" i="2"/>
  <c r="AK42" i="2"/>
  <c r="AK52" i="2"/>
  <c r="AK23" i="2"/>
  <c r="AK37" i="2"/>
  <c r="AK47" i="2"/>
  <c r="AK7" i="2"/>
  <c r="AK43" i="2"/>
  <c r="AK35" i="2"/>
  <c r="AK30" i="2"/>
  <c r="AK51" i="2"/>
</calcChain>
</file>

<file path=xl/sharedStrings.xml><?xml version="1.0" encoding="utf-8"?>
<sst xmlns="http://schemas.openxmlformats.org/spreadsheetml/2006/main" count="98" uniqueCount="76">
  <si>
    <t>給料表における最低・最高号給及び級別職員構成の状況（都道府県）</t>
    <rPh sb="0" eb="2">
      <t>キュウリョウ</t>
    </rPh>
    <rPh sb="2" eb="3">
      <t>ヒョウ</t>
    </rPh>
    <rPh sb="7" eb="9">
      <t>サイテイ</t>
    </rPh>
    <rPh sb="10" eb="12">
      <t>サイコウ</t>
    </rPh>
    <rPh sb="12" eb="14">
      <t>ゴウキュウ</t>
    </rPh>
    <rPh sb="14" eb="15">
      <t>オヨ</t>
    </rPh>
    <rPh sb="16" eb="18">
      <t>キュウベツ</t>
    </rPh>
    <rPh sb="18" eb="20">
      <t>ショクイン</t>
    </rPh>
    <rPh sb="20" eb="22">
      <t>コウセイ</t>
    </rPh>
    <rPh sb="23" eb="25">
      <t>ジョウキョウ</t>
    </rPh>
    <rPh sb="26" eb="30">
      <t>トドウフケン</t>
    </rPh>
    <phoneticPr fontId="5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</si>
  <si>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5"/>
  </si>
  <si>
    <t>国を上回る　</t>
    <phoneticPr fontId="5"/>
  </si>
  <si>
    <t>国を下回る</t>
    <rPh sb="0" eb="1">
      <t>クニ</t>
    </rPh>
    <rPh sb="2" eb="4">
      <t>シタマワ</t>
    </rPh>
    <phoneticPr fontId="5"/>
  </si>
  <si>
    <t>※平均最高号給（級別最高号給×級別職員数の総数／職員総数）／県平均最高号給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1">
      <t>ケン</t>
    </rPh>
    <rPh sb="31" eb="33">
      <t>ヘイキン</t>
    </rPh>
    <rPh sb="33" eb="35">
      <t>サイコウ</t>
    </rPh>
    <rPh sb="35" eb="37">
      <t>ゴウキュウ</t>
    </rPh>
    <phoneticPr fontId="5"/>
  </si>
  <si>
    <t>ﾛ　級別職員構成</t>
    <rPh sb="2" eb="4">
      <t>キュウベツ</t>
    </rPh>
    <rPh sb="4" eb="6">
      <t>ショクイン</t>
    </rPh>
    <rPh sb="6" eb="8">
      <t>コウセイ</t>
    </rPh>
    <phoneticPr fontId="5"/>
  </si>
  <si>
    <t>（単位：人、％）</t>
    <rPh sb="4" eb="5">
      <t>ニン</t>
    </rPh>
    <phoneticPr fontId="5"/>
  </si>
  <si>
    <t>都道府県名</t>
    <rPh sb="0" eb="4">
      <t>トドウフケン</t>
    </rPh>
    <rPh sb="4" eb="5">
      <t>メイ</t>
    </rPh>
    <phoneticPr fontId="5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</si>
  <si>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5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</si>
  <si>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5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</si>
  <si>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5"/>
  </si>
  <si>
    <t>平均最高号給</t>
    <rPh sb="0" eb="2">
      <t>ヘイキン</t>
    </rPh>
    <rPh sb="2" eb="4">
      <t>サイコウ</t>
    </rPh>
    <rPh sb="4" eb="6">
      <t>ゴウキュウ</t>
    </rPh>
    <phoneticPr fontId="5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</si>
  <si>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</si>
  <si>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</si>
  <si>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</si>
  <si>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</si>
  <si>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４級</t>
    <rPh sb="1" eb="2">
      <t>キュウ</t>
    </rPh>
    <phoneticPr fontId="5"/>
  </si>
  <si>
    <t>５級</t>
    <rPh sb="1" eb="2">
      <t>キュウ</t>
    </rPh>
    <phoneticPr fontId="5"/>
  </si>
  <si>
    <t>６級</t>
    <rPh sb="1" eb="2">
      <t>キュウ</t>
    </rPh>
    <phoneticPr fontId="5"/>
  </si>
  <si>
    <t>７級</t>
    <rPh sb="1" eb="2">
      <t>キュウ</t>
    </rPh>
    <phoneticPr fontId="5"/>
  </si>
  <si>
    <t>８級</t>
    <rPh sb="1" eb="2">
      <t>キュウ</t>
    </rPh>
    <phoneticPr fontId="5"/>
  </si>
  <si>
    <t>９級</t>
    <rPh sb="1" eb="2">
      <t>キュウ</t>
    </rPh>
    <phoneticPr fontId="5"/>
  </si>
  <si>
    <t>10級</t>
    <rPh sb="2" eb="3">
      <t>キュウ</t>
    </rPh>
    <phoneticPr fontId="5"/>
  </si>
  <si>
    <t>計</t>
    <rPh sb="0" eb="1">
      <t>ケイ</t>
    </rPh>
    <phoneticPr fontId="5"/>
  </si>
  <si>
    <t>5級以上</t>
    <rPh sb="1" eb="2">
      <t>キュウ</t>
    </rPh>
    <rPh sb="2" eb="4">
      <t>イジョウ</t>
    </rPh>
    <phoneticPr fontId="5"/>
  </si>
  <si>
    <t>計　Ａ</t>
    <rPh sb="0" eb="1">
      <t>ケイ</t>
    </rPh>
    <phoneticPr fontId="5"/>
  </si>
  <si>
    <t>Ａ／Ｂ</t>
    <phoneticPr fontId="5"/>
  </si>
  <si>
    <t>国</t>
    <rPh sb="0" eb="1">
      <t>クニ</t>
    </rPh>
    <phoneticPr fontId="5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</si>
  <si>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</si>
  <si>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</si>
  <si>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</si>
  <si>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</si>
  <si>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</si>
  <si>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</si>
  <si>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</si>
  <si>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3">
      <t>イバラギケン</t>
    </rPh>
    <phoneticPr fontId="5"/>
  </si>
  <si>
    <t>栃木県</t>
    <rPh sb="0" eb="3">
      <t>トチギケン</t>
    </rPh>
    <phoneticPr fontId="5"/>
  </si>
  <si>
    <t>群馬県</t>
    <rPh sb="0" eb="2">
      <t>グンマ</t>
    </rPh>
    <rPh sb="2" eb="3">
      <t>ケン</t>
    </rPh>
    <phoneticPr fontId="5"/>
  </si>
  <si>
    <t>埼玉県</t>
    <rPh sb="0" eb="3">
      <t>サイタマケン</t>
    </rPh>
    <phoneticPr fontId="5"/>
  </si>
  <si>
    <t>千　葉　県</t>
    <rPh sb="0" eb="1">
      <t>セン</t>
    </rPh>
    <rPh sb="2" eb="3">
      <t>ハ</t>
    </rPh>
    <rPh sb="4" eb="5">
      <t>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</si>
  <si>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</si>
  <si>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</si>
  <si>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</si>
  <si>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</si>
  <si>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</si>
  <si>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</si>
  <si>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山梨県</t>
    <rPh sb="0" eb="3">
      <t>ヤマナシケン</t>
    </rPh>
    <phoneticPr fontId="5"/>
  </si>
  <si>
    <t>長野県</t>
    <rPh sb="0" eb="3">
      <t>ナガノケン</t>
    </rPh>
    <phoneticPr fontId="5"/>
  </si>
  <si>
    <t>岐阜県</t>
    <rPh sb="0" eb="3">
      <t>ギフケン</t>
    </rPh>
    <phoneticPr fontId="5"/>
  </si>
  <si>
    <t>静岡県</t>
    <rPh sb="0" eb="3">
      <t>シズオカケン</t>
    </rPh>
    <phoneticPr fontId="5"/>
  </si>
  <si>
    <t>愛知県</t>
    <rPh sb="0" eb="3">
      <t>アイチケン</t>
    </rPh>
    <phoneticPr fontId="5"/>
  </si>
  <si>
    <t>三重県</t>
    <rPh sb="0" eb="3">
      <t>ミエケン</t>
    </rPh>
    <phoneticPr fontId="5"/>
  </si>
  <si>
    <t>滋賀県</t>
    <rPh sb="0" eb="3">
      <t>シガケン</t>
    </rPh>
    <phoneticPr fontId="5"/>
  </si>
  <si>
    <t>京都府</t>
    <rPh sb="0" eb="2">
      <t>キョウト</t>
    </rPh>
    <rPh sb="2" eb="3">
      <t>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</si>
  <si>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</si>
  <si>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</si>
  <si>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</si>
  <si>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</si>
  <si>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</si>
  <si>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</si>
  <si>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</si>
  <si>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</si>
  <si>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</si>
  <si>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</si>
  <si>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</si>
  <si>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</si>
  <si>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</si>
  <si>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福岡県</t>
    <rPh sb="0" eb="2">
      <t>フクオカ</t>
    </rPh>
    <rPh sb="2" eb="3">
      <t>ケン</t>
    </rPh>
    <phoneticPr fontId="5"/>
  </si>
  <si>
    <t>佐賀県</t>
    <rPh sb="0" eb="3">
      <t>サガケン</t>
    </rPh>
    <phoneticPr fontId="5"/>
  </si>
  <si>
    <t>長崎県</t>
    <rPh sb="0" eb="2">
      <t>ナガサキ</t>
    </rPh>
    <rPh sb="2" eb="3">
      <t>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</si>
  <si>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</si>
  <si>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</si>
  <si>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</si>
  <si>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</si>
  <si>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</si>
  <si>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都道府県計</t>
    <rPh sb="0" eb="4">
      <t>トドウフケン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</si>
</sst>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0.0_ "/>
    <numFmt numFmtId="178" formatCode="00000#"/>
    <numFmt numFmtId="179" formatCode="0.0_);[Red]\(0.0\)"/>
    <numFmt numFmtId="180" formatCode="#,##0.0_ "/>
    <numFmt numFmtId="181" formatCode="#,##0.00_ "/>
    <numFmt numFmtId="182" formatCode="0_);[Red]\(0\)"/>
    <numFmt numFmtId="183" formatCode="#,##0.0;[Red]\-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0">
    <xf numFmtId="0" fontId="0" fillId="0" borderId="0" xfId="0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3" fillId="0" borderId="0" xfId="3" applyAlignment="1">
      <alignment horizontal="center" vertical="center"/>
    </xf>
    <xf numFmtId="0" fontId="3" fillId="0" borderId="0" xfId="3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5" xfId="3" applyFont="1" applyFill="1" applyBorder="1" applyAlignment="1">
      <alignment vertical="center"/>
    </xf>
    <xf numFmtId="0" fontId="11" fillId="0" borderId="0" xfId="3" applyFont="1">
      <alignment vertical="center"/>
    </xf>
    <xf numFmtId="0" fontId="3" fillId="0" borderId="0" xfId="3" applyFont="1">
      <alignment vertical="center"/>
    </xf>
    <xf numFmtId="0" fontId="12" fillId="0" borderId="0" xfId="3" applyFont="1">
      <alignment vertical="center"/>
    </xf>
    <xf numFmtId="0" fontId="3" fillId="0" borderId="0" xfId="3" applyFont="1" applyFill="1">
      <alignment vertical="center"/>
    </xf>
    <xf numFmtId="0" fontId="3" fillId="0" borderId="0" xfId="3" applyAlignment="1">
      <alignment vertical="center" wrapText="1"/>
    </xf>
    <xf numFmtId="0" fontId="3" fillId="0" borderId="1" xfId="3" applyBorder="1" applyAlignment="1">
      <alignment vertical="center" shrinkToFit="1"/>
    </xf>
    <xf numFmtId="0" fontId="13" fillId="0" borderId="24" xfId="3" applyFont="1" applyFill="1" applyBorder="1" applyAlignment="1">
      <alignment horizontal="center" vertical="center" readingOrder="1"/>
    </xf>
    <xf numFmtId="0" fontId="13" fillId="0" borderId="25" xfId="3" applyFont="1" applyFill="1" applyBorder="1" applyAlignment="1">
      <alignment horizontal="center" vertical="center" readingOrder="1"/>
    </xf>
    <xf numFmtId="0" fontId="13" fillId="0" borderId="26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 readingOrder="1"/>
    </xf>
    <xf numFmtId="0" fontId="13" fillId="0" borderId="30" xfId="3" applyFont="1" applyFill="1" applyBorder="1" applyAlignment="1">
      <alignment horizontal="center" vertical="center" wrapText="1"/>
    </xf>
    <xf numFmtId="0" fontId="3" fillId="0" borderId="6" xfId="3" applyFill="1" applyBorder="1" applyAlignment="1">
      <alignment horizontal="center" vertical="center" wrapText="1"/>
    </xf>
    <xf numFmtId="0" fontId="3" fillId="0" borderId="7" xfId="3" applyBorder="1" applyAlignment="1">
      <alignment horizontal="center" vertical="center" wrapText="1"/>
    </xf>
    <xf numFmtId="0" fontId="13" fillId="4" borderId="32" xfId="3" applyFont="1" applyFill="1" applyBorder="1" applyAlignment="1">
      <alignment horizontal="center" vertical="center" wrapText="1"/>
    </xf>
    <xf numFmtId="176" fontId="14" fillId="4" borderId="33" xfId="1" applyNumberFormat="1" applyFont="1" applyFill="1" applyBorder="1" applyAlignment="1">
      <alignment horizontal="center" vertical="center" shrinkToFit="1" readingOrder="1"/>
    </xf>
    <xf numFmtId="176" fontId="14" fillId="4" borderId="34" xfId="1" applyNumberFormat="1" applyFont="1" applyFill="1" applyBorder="1" applyAlignment="1">
      <alignment horizontal="center" vertical="center" shrinkToFit="1" readingOrder="1"/>
    </xf>
    <xf numFmtId="176" fontId="14" fillId="4" borderId="35" xfId="1" applyNumberFormat="1" applyFont="1" applyFill="1" applyBorder="1" applyAlignment="1">
      <alignment horizontal="center" vertical="center" shrinkToFit="1" readingOrder="1"/>
    </xf>
    <xf numFmtId="176" fontId="14" fillId="4" borderId="36" xfId="1" applyNumberFormat="1" applyFont="1" applyFill="1" applyBorder="1" applyAlignment="1">
      <alignment horizontal="center" vertical="center" shrinkToFit="1" readingOrder="1"/>
    </xf>
    <xf numFmtId="176" fontId="14" fillId="4" borderId="37" xfId="3" applyNumberFormat="1" applyFont="1" applyFill="1" applyBorder="1" applyAlignment="1">
      <alignment horizontal="center" vertical="center" shrinkToFit="1" readingOrder="1"/>
    </xf>
    <xf numFmtId="177" fontId="14" fillId="4" borderId="38" xfId="3" applyNumberFormat="1" applyFont="1" applyFill="1" applyBorder="1" applyAlignment="1">
      <alignment horizontal="center" vertical="center" wrapText="1" readingOrder="1"/>
    </xf>
    <xf numFmtId="177" fontId="14" fillId="4" borderId="35" xfId="3" applyNumberFormat="1" applyFont="1" applyFill="1" applyBorder="1" applyAlignment="1">
      <alignment horizontal="center" vertical="center" wrapText="1" readingOrder="1"/>
    </xf>
    <xf numFmtId="177" fontId="14" fillId="4" borderId="35" xfId="3" applyNumberFormat="1" applyFont="1" applyFill="1" applyBorder="1" applyAlignment="1">
      <alignment horizontal="center" vertical="center" wrapText="1"/>
    </xf>
    <xf numFmtId="177" fontId="14" fillId="4" borderId="34" xfId="3" applyNumberFormat="1" applyFont="1" applyFill="1" applyBorder="1" applyAlignment="1">
      <alignment horizontal="center" vertical="center" wrapText="1"/>
    </xf>
    <xf numFmtId="177" fontId="14" fillId="4" borderId="36" xfId="3" applyNumberFormat="1" applyFont="1" applyFill="1" applyBorder="1" applyAlignment="1">
      <alignment horizontal="center" vertical="center" wrapText="1"/>
    </xf>
    <xf numFmtId="177" fontId="14" fillId="4" borderId="39" xfId="3" applyNumberFormat="1" applyFont="1" applyFill="1" applyBorder="1" applyAlignment="1">
      <alignment horizontal="center" vertical="center" wrapText="1"/>
    </xf>
    <xf numFmtId="0" fontId="3" fillId="0" borderId="5" xfId="3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176" fontId="11" fillId="0" borderId="5" xfId="3" applyNumberFormat="1" applyFont="1" applyFill="1" applyBorder="1" applyAlignment="1">
      <alignment horizontal="center" vertical="center" shrinkToFit="1" readingOrder="1"/>
    </xf>
    <xf numFmtId="176" fontId="11" fillId="0" borderId="41" xfId="3" applyNumberFormat="1" applyFont="1" applyFill="1" applyBorder="1" applyAlignment="1">
      <alignment horizontal="center" vertical="center" shrinkToFit="1" readingOrder="1"/>
    </xf>
    <xf numFmtId="0" fontId="3" fillId="0" borderId="0" xfId="3" applyFill="1">
      <alignment vertical="center"/>
    </xf>
    <xf numFmtId="178" fontId="15" fillId="0" borderId="42" xfId="3" applyNumberFormat="1" applyFont="1" applyFill="1" applyBorder="1" applyAlignment="1">
      <alignment horizontal="distributed" vertical="center" justifyLastLine="1"/>
    </xf>
    <xf numFmtId="176" fontId="11" fillId="0" borderId="10" xfId="3" applyNumberFormat="1" applyFont="1" applyFill="1" applyBorder="1" applyAlignment="1">
      <alignment horizontal="center" vertical="center" shrinkToFit="1" readingOrder="1"/>
    </xf>
    <xf numFmtId="179" fontId="11" fillId="0" borderId="11" xfId="3" applyNumberFormat="1" applyFont="1" applyFill="1" applyBorder="1" applyAlignment="1">
      <alignment horizontal="center" vertical="center" wrapText="1"/>
    </xf>
    <xf numFmtId="179" fontId="11" fillId="0" borderId="10" xfId="3" applyNumberFormat="1" applyFont="1" applyFill="1" applyBorder="1" applyAlignment="1">
      <alignment horizontal="center" vertical="center" wrapText="1"/>
    </xf>
    <xf numFmtId="179" fontId="11" fillId="0" borderId="9" xfId="3" applyNumberFormat="1" applyFont="1" applyFill="1" applyBorder="1" applyAlignment="1">
      <alignment horizontal="center" vertical="center" wrapText="1"/>
    </xf>
    <xf numFmtId="177" fontId="11" fillId="0" borderId="10" xfId="2" applyNumberFormat="1" applyFont="1" applyFill="1" applyBorder="1" applyAlignment="1">
      <alignment horizontal="center" vertical="center" wrapText="1"/>
    </xf>
    <xf numFmtId="179" fontId="11" fillId="0" borderId="43" xfId="3" applyNumberFormat="1" applyFont="1" applyFill="1" applyBorder="1" applyAlignment="1">
      <alignment horizontal="center" vertical="center" wrapText="1"/>
    </xf>
    <xf numFmtId="0" fontId="3" fillId="0" borderId="44" xfId="3" applyBorder="1">
      <alignment vertical="center"/>
    </xf>
    <xf numFmtId="0" fontId="3" fillId="0" borderId="45" xfId="3" applyBorder="1">
      <alignment vertical="center"/>
    </xf>
    <xf numFmtId="180" fontId="3" fillId="0" borderId="31" xfId="3" applyNumberFormat="1" applyFill="1" applyBorder="1" applyAlignment="1">
      <alignment horizontal="center" vertical="center"/>
    </xf>
    <xf numFmtId="178" fontId="15" fillId="0" borderId="46" xfId="3" applyNumberFormat="1" applyFont="1" applyFill="1" applyBorder="1" applyAlignment="1">
      <alignment horizontal="distributed" vertical="center" justifyLastLine="1"/>
    </xf>
    <xf numFmtId="176" fontId="11" fillId="0" borderId="20" xfId="3" applyNumberFormat="1" applyFont="1" applyFill="1" applyBorder="1" applyAlignment="1">
      <alignment horizontal="center" vertical="center" shrinkToFit="1" readingOrder="1"/>
    </xf>
    <xf numFmtId="176" fontId="11" fillId="0" borderId="19" xfId="3" applyNumberFormat="1" applyFont="1" applyFill="1" applyBorder="1" applyAlignment="1">
      <alignment horizontal="center" vertical="center" shrinkToFit="1" readingOrder="1"/>
    </xf>
    <xf numFmtId="176" fontId="11" fillId="0" borderId="12" xfId="3" applyNumberFormat="1" applyFont="1" applyFill="1" applyBorder="1" applyAlignment="1">
      <alignment horizontal="center" vertical="center" shrinkToFit="1" readingOrder="1"/>
    </xf>
    <xf numFmtId="176" fontId="11" fillId="0" borderId="21" xfId="3" applyNumberFormat="1" applyFont="1" applyFill="1" applyBorder="1" applyAlignment="1">
      <alignment horizontal="center" vertical="center" shrinkToFit="1" readingOrder="1"/>
    </xf>
    <xf numFmtId="176" fontId="11" fillId="0" borderId="48" xfId="3" applyNumberFormat="1" applyFont="1" applyFill="1" applyBorder="1" applyAlignment="1">
      <alignment horizontal="center" vertical="center" shrinkToFit="1" readingOrder="1"/>
    </xf>
    <xf numFmtId="179" fontId="11" fillId="0" borderId="49" xfId="3" applyNumberFormat="1" applyFont="1" applyFill="1" applyBorder="1" applyAlignment="1">
      <alignment horizontal="center" vertical="center" wrapText="1"/>
    </xf>
    <xf numFmtId="179" fontId="11" fillId="0" borderId="12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81" fontId="11" fillId="5" borderId="50" xfId="2" applyNumberFormat="1" applyFont="1" applyFill="1" applyBorder="1" applyAlignment="1">
      <alignment horizontal="center" vertical="center" wrapText="1"/>
    </xf>
    <xf numFmtId="0" fontId="3" fillId="0" borderId="12" xfId="3" applyBorder="1">
      <alignment vertical="center"/>
    </xf>
    <xf numFmtId="0" fontId="3" fillId="0" borderId="19" xfId="3" applyBorder="1">
      <alignment vertical="center"/>
    </xf>
    <xf numFmtId="180" fontId="3" fillId="0" borderId="51" xfId="3" applyNumberFormat="1" applyFill="1" applyBorder="1" applyAlignment="1">
      <alignment horizontal="center" vertical="center"/>
    </xf>
    <xf numFmtId="177" fontId="11" fillId="5" borderId="50" xfId="2" applyNumberFormat="1" applyFont="1" applyFill="1" applyBorder="1" applyAlignment="1">
      <alignment horizontal="center" vertical="center" wrapText="1"/>
    </xf>
    <xf numFmtId="176" fontId="11" fillId="5" borderId="50" xfId="3" applyNumberFormat="1" applyFont="1" applyFill="1" applyBorder="1" applyAlignment="1">
      <alignment horizontal="center" vertical="center" shrinkToFit="1" readingOrder="1"/>
    </xf>
    <xf numFmtId="178" fontId="15" fillId="0" borderId="52" xfId="3" applyNumberFormat="1" applyFont="1" applyFill="1" applyBorder="1" applyAlignment="1">
      <alignment horizontal="distributed" vertical="center" justifyLastLine="1"/>
    </xf>
    <xf numFmtId="176" fontId="11" fillId="0" borderId="53" xfId="3" applyNumberFormat="1" applyFont="1" applyFill="1" applyBorder="1" applyAlignment="1">
      <alignment horizontal="center" vertical="center" shrinkToFit="1" readingOrder="1"/>
    </xf>
    <xf numFmtId="176" fontId="11" fillId="0" borderId="26" xfId="3" applyNumberFormat="1" applyFont="1" applyFill="1" applyBorder="1" applyAlignment="1">
      <alignment horizontal="center" vertical="center" shrinkToFit="1" readingOrder="1"/>
    </xf>
    <xf numFmtId="176" fontId="11" fillId="0" borderId="25" xfId="3" applyNumberFormat="1" applyFont="1" applyFill="1" applyBorder="1" applyAlignment="1">
      <alignment horizontal="center" vertical="center" shrinkToFit="1" readingOrder="1"/>
    </xf>
    <xf numFmtId="176" fontId="11" fillId="0" borderId="27" xfId="3" applyNumberFormat="1" applyFont="1" applyFill="1" applyBorder="1" applyAlignment="1">
      <alignment horizontal="center" vertical="center" shrinkToFit="1" readingOrder="1"/>
    </xf>
    <xf numFmtId="176" fontId="11" fillId="0" borderId="28" xfId="3" applyNumberFormat="1" applyFont="1" applyFill="1" applyBorder="1" applyAlignment="1">
      <alignment horizontal="center" vertical="center" shrinkToFit="1" readingOrder="1"/>
    </xf>
    <xf numFmtId="179" fontId="11" fillId="0" borderId="54" xfId="3" applyNumberFormat="1" applyFont="1" applyFill="1" applyBorder="1" applyAlignment="1">
      <alignment horizontal="center" vertical="center" wrapText="1"/>
    </xf>
    <xf numFmtId="179" fontId="11" fillId="0" borderId="26" xfId="3" applyNumberFormat="1" applyFont="1" applyFill="1" applyBorder="1" applyAlignment="1">
      <alignment horizontal="center" vertical="center" wrapText="1"/>
    </xf>
    <xf numFmtId="179" fontId="11" fillId="0" borderId="25" xfId="3" applyNumberFormat="1" applyFont="1" applyFill="1" applyBorder="1" applyAlignment="1">
      <alignment horizontal="center" vertical="center" wrapText="1"/>
    </xf>
    <xf numFmtId="177" fontId="11" fillId="0" borderId="26" xfId="2" applyNumberFormat="1" applyFont="1" applyFill="1" applyBorder="1" applyAlignment="1">
      <alignment horizontal="center" vertical="center" wrapText="1"/>
    </xf>
    <xf numFmtId="179" fontId="11" fillId="0" borderId="30" xfId="3" applyNumberFormat="1" applyFont="1" applyFill="1" applyBorder="1" applyAlignment="1">
      <alignment horizontal="center" vertical="center" wrapText="1"/>
    </xf>
    <xf numFmtId="176" fontId="11" fillId="0" borderId="8" xfId="3" applyNumberFormat="1" applyFont="1" applyFill="1" applyBorder="1" applyAlignment="1">
      <alignment horizontal="center" vertical="center" shrinkToFit="1" readingOrder="1"/>
    </xf>
    <xf numFmtId="176" fontId="11" fillId="0" borderId="7" xfId="3" applyNumberFormat="1" applyFont="1" applyFill="1" applyBorder="1" applyAlignment="1">
      <alignment horizontal="center" vertical="center" shrinkToFit="1" readingOrder="1"/>
    </xf>
    <xf numFmtId="176" fontId="11" fillId="0" borderId="56" xfId="3" applyNumberFormat="1" applyFont="1" applyFill="1" applyBorder="1" applyAlignment="1">
      <alignment horizontal="center" vertical="center" shrinkToFit="1" readingOrder="1"/>
    </xf>
    <xf numFmtId="176" fontId="11" fillId="0" borderId="9" xfId="3" applyNumberFormat="1" applyFont="1" applyFill="1" applyBorder="1" applyAlignment="1">
      <alignment horizontal="center" vertical="center" shrinkToFit="1" readingOrder="1"/>
    </xf>
    <xf numFmtId="176" fontId="11" fillId="5" borderId="57" xfId="3" applyNumberFormat="1" applyFont="1" applyFill="1" applyBorder="1" applyAlignment="1">
      <alignment horizontal="center" vertical="center" shrinkToFit="1" readingOrder="1"/>
    </xf>
    <xf numFmtId="176" fontId="11" fillId="0" borderId="58" xfId="3" applyNumberFormat="1" applyFont="1" applyFill="1" applyBorder="1" applyAlignment="1">
      <alignment horizontal="center" vertical="center" shrinkToFit="1" readingOrder="1"/>
    </xf>
    <xf numFmtId="177" fontId="11" fillId="5" borderId="57" xfId="2" applyNumberFormat="1" applyFont="1" applyFill="1" applyBorder="1" applyAlignment="1">
      <alignment horizontal="center" vertical="center" wrapText="1"/>
    </xf>
    <xf numFmtId="177" fontId="11" fillId="0" borderId="12" xfId="2" applyNumberFormat="1" applyFont="1" applyFill="1" applyBorder="1" applyAlignment="1">
      <alignment horizontal="center" vertical="center" wrapText="1"/>
    </xf>
    <xf numFmtId="0" fontId="13" fillId="0" borderId="46" xfId="3" applyFont="1" applyFill="1" applyBorder="1" applyAlignment="1">
      <alignment horizontal="center" vertical="center" wrapText="1"/>
    </xf>
    <xf numFmtId="176" fontId="14" fillId="0" borderId="21" xfId="3" applyNumberFormat="1" applyFont="1" applyFill="1" applyBorder="1" applyAlignment="1">
      <alignment horizontal="center" vertical="center" shrinkToFit="1" readingOrder="1"/>
    </xf>
    <xf numFmtId="176" fontId="14" fillId="0" borderId="12" xfId="3" applyNumberFormat="1" applyFont="1" applyFill="1" applyBorder="1" applyAlignment="1">
      <alignment horizontal="center" vertical="center" shrinkToFit="1" readingOrder="1"/>
    </xf>
    <xf numFmtId="176" fontId="14" fillId="0" borderId="19" xfId="3" applyNumberFormat="1" applyFont="1" applyFill="1" applyBorder="1" applyAlignment="1">
      <alignment horizontal="center" vertical="center" shrinkToFit="1" readingOrder="1"/>
    </xf>
    <xf numFmtId="176" fontId="14" fillId="0" borderId="20" xfId="3" applyNumberFormat="1" applyFont="1" applyFill="1" applyBorder="1" applyAlignment="1">
      <alignment horizontal="center" vertical="center" shrinkToFit="1" readingOrder="1"/>
    </xf>
    <xf numFmtId="176" fontId="11" fillId="5" borderId="59" xfId="3" applyNumberFormat="1" applyFont="1" applyFill="1" applyBorder="1" applyAlignment="1">
      <alignment horizontal="center" vertical="center" shrinkToFit="1" readingOrder="1"/>
    </xf>
    <xf numFmtId="0" fontId="11" fillId="5" borderId="60" xfId="3" applyNumberFormat="1" applyFont="1" applyFill="1" applyBorder="1" applyAlignment="1">
      <alignment horizontal="center" vertical="center" wrapText="1"/>
    </xf>
    <xf numFmtId="179" fontId="11" fillId="5" borderId="60" xfId="3" applyNumberFormat="1" applyFont="1" applyFill="1" applyBorder="1" applyAlignment="1">
      <alignment horizontal="center" vertical="center" wrapText="1"/>
    </xf>
    <xf numFmtId="176" fontId="11" fillId="5" borderId="61" xfId="3" applyNumberFormat="1" applyFont="1" applyFill="1" applyBorder="1" applyAlignment="1">
      <alignment horizontal="center" vertical="center" shrinkToFit="1" readingOrder="1"/>
    </xf>
    <xf numFmtId="177" fontId="11" fillId="5" borderId="61" xfId="2" applyNumberFormat="1" applyFont="1" applyFill="1" applyBorder="1" applyAlignment="1">
      <alignment horizontal="center" vertical="center" wrapText="1"/>
    </xf>
    <xf numFmtId="176" fontId="11" fillId="5" borderId="62" xfId="3" applyNumberFormat="1" applyFont="1" applyFill="1" applyBorder="1" applyAlignment="1">
      <alignment horizontal="center" vertical="center" shrinkToFit="1" readingOrder="1"/>
    </xf>
    <xf numFmtId="179" fontId="11" fillId="0" borderId="56" xfId="3" applyNumberFormat="1" applyFont="1" applyFill="1" applyBorder="1" applyAlignment="1">
      <alignment horizontal="center" vertical="center" wrapText="1"/>
    </xf>
    <xf numFmtId="177" fontId="11" fillId="5" borderId="62" xfId="2" applyNumberFormat="1" applyFont="1" applyFill="1" applyBorder="1" applyAlignment="1">
      <alignment horizontal="center" vertical="center" wrapText="1"/>
    </xf>
    <xf numFmtId="177" fontId="11" fillId="0" borderId="61" xfId="2" applyNumberFormat="1" applyFont="1" applyFill="1" applyBorder="1" applyAlignment="1">
      <alignment horizontal="center" vertical="center" wrapText="1"/>
    </xf>
    <xf numFmtId="177" fontId="11" fillId="0" borderId="63" xfId="2" applyNumberFormat="1" applyFont="1" applyFill="1" applyBorder="1" applyAlignment="1">
      <alignment horizontal="center" vertical="center" wrapText="1"/>
    </xf>
    <xf numFmtId="0" fontId="3" fillId="0" borderId="47" xfId="3" applyBorder="1">
      <alignment vertical="center"/>
    </xf>
    <xf numFmtId="0" fontId="3" fillId="0" borderId="12" xfId="3" applyFill="1" applyBorder="1">
      <alignment vertical="center"/>
    </xf>
    <xf numFmtId="0" fontId="3" fillId="0" borderId="19" xfId="3" applyFill="1" applyBorder="1">
      <alignment vertical="center"/>
    </xf>
    <xf numFmtId="180" fontId="3" fillId="0" borderId="64" xfId="3" applyNumberFormat="1" applyFill="1" applyBorder="1" applyAlignment="1">
      <alignment horizontal="center" vertical="center"/>
    </xf>
    <xf numFmtId="182" fontId="3" fillId="0" borderId="65" xfId="3" applyNumberFormat="1" applyBorder="1">
      <alignment vertical="center"/>
    </xf>
    <xf numFmtId="0" fontId="7" fillId="0" borderId="13" xfId="3" applyFont="1" applyBorder="1">
      <alignment vertical="center"/>
    </xf>
    <xf numFmtId="0" fontId="3" fillId="0" borderId="66" xfId="3" applyBorder="1">
      <alignment vertical="center"/>
    </xf>
    <xf numFmtId="180" fontId="3" fillId="0" borderId="0" xfId="3" applyNumberFormat="1" applyAlignment="1">
      <alignment horizontal="center" vertical="center"/>
    </xf>
    <xf numFmtId="0" fontId="16" fillId="0" borderId="0" xfId="3" applyFont="1" applyAlignment="1">
      <alignment horizontal="left" vertical="center"/>
    </xf>
    <xf numFmtId="38" fontId="11" fillId="0" borderId="11" xfId="1" applyFont="1" applyFill="1" applyBorder="1" applyAlignment="1">
      <alignment horizontal="center" vertical="center" shrinkToFit="1" readingOrder="1"/>
    </xf>
    <xf numFmtId="38" fontId="11" fillId="0" borderId="47" xfId="1" applyFont="1" applyFill="1" applyBorder="1" applyAlignment="1">
      <alignment horizontal="center" vertical="center" shrinkToFit="1" readingOrder="1"/>
    </xf>
    <xf numFmtId="38" fontId="11" fillId="0" borderId="24" xfId="1" applyFont="1" applyFill="1" applyBorder="1" applyAlignment="1">
      <alignment horizontal="center" vertical="center" shrinkToFit="1" readingOrder="1"/>
    </xf>
    <xf numFmtId="38" fontId="11" fillId="0" borderId="55" xfId="1" applyFont="1" applyFill="1" applyBorder="1" applyAlignment="1">
      <alignment horizontal="center" vertical="center" shrinkToFit="1" readingOrder="1"/>
    </xf>
    <xf numFmtId="38" fontId="14" fillId="0" borderId="47" xfId="1" applyFont="1" applyFill="1" applyBorder="1" applyAlignment="1">
      <alignment horizontal="center" vertical="center" shrinkToFit="1" readingOrder="1"/>
    </xf>
    <xf numFmtId="178" fontId="15" fillId="0" borderId="67" xfId="3" applyNumberFormat="1" applyFont="1" applyFill="1" applyBorder="1" applyAlignment="1">
      <alignment horizontal="distributed" vertical="center" justifyLastLine="1"/>
    </xf>
    <xf numFmtId="38" fontId="11" fillId="0" borderId="68" xfId="1" applyFont="1" applyFill="1" applyBorder="1" applyAlignment="1">
      <alignment horizontal="center" vertical="center" shrinkToFit="1" readingOrder="1"/>
    </xf>
    <xf numFmtId="176" fontId="11" fillId="0" borderId="2" xfId="3" applyNumberFormat="1" applyFont="1" applyFill="1" applyBorder="1" applyAlignment="1">
      <alignment horizontal="center" vertical="center" shrinkToFit="1" readingOrder="1"/>
    </xf>
    <xf numFmtId="176" fontId="11" fillId="0" borderId="4" xfId="3" applyNumberFormat="1" applyFont="1" applyFill="1" applyBorder="1" applyAlignment="1">
      <alignment horizontal="center" vertical="center" shrinkToFit="1" readingOrder="1"/>
    </xf>
    <xf numFmtId="176" fontId="11" fillId="0" borderId="3" xfId="3" applyNumberFormat="1" applyFont="1" applyFill="1" applyBorder="1" applyAlignment="1">
      <alignment horizontal="center" vertical="center" shrinkToFit="1" readingOrder="1"/>
    </xf>
    <xf numFmtId="176" fontId="11" fillId="0" borderId="1" xfId="3" applyNumberFormat="1" applyFont="1" applyFill="1" applyBorder="1" applyAlignment="1">
      <alignment horizontal="center" vertical="center" shrinkToFit="1" readingOrder="1"/>
    </xf>
    <xf numFmtId="176" fontId="11" fillId="5" borderId="69" xfId="3" applyNumberFormat="1" applyFont="1" applyFill="1" applyBorder="1" applyAlignment="1">
      <alignment horizontal="center" vertical="center" shrinkToFit="1" readingOrder="1"/>
    </xf>
    <xf numFmtId="176" fontId="11" fillId="0" borderId="70" xfId="3" applyNumberFormat="1" applyFont="1" applyFill="1" applyBorder="1" applyAlignment="1">
      <alignment horizontal="center" vertical="center" shrinkToFit="1" readingOrder="1"/>
    </xf>
    <xf numFmtId="179" fontId="11" fillId="0" borderId="71" xfId="3" applyNumberFormat="1" applyFont="1" applyFill="1" applyBorder="1" applyAlignment="1">
      <alignment horizontal="center" vertical="center" wrapText="1"/>
    </xf>
    <xf numFmtId="179" fontId="11" fillId="0" borderId="4" xfId="3" applyNumberFormat="1" applyFont="1" applyFill="1" applyBorder="1" applyAlignment="1">
      <alignment horizontal="center" vertical="center" wrapText="1"/>
    </xf>
    <xf numFmtId="179" fontId="11" fillId="0" borderId="3" xfId="3" applyNumberFormat="1" applyFont="1" applyFill="1" applyBorder="1" applyAlignment="1">
      <alignment horizontal="center" vertical="center" wrapText="1"/>
    </xf>
    <xf numFmtId="177" fontId="11" fillId="5" borderId="69" xfId="2" applyNumberFormat="1" applyFont="1" applyFill="1" applyBorder="1" applyAlignment="1">
      <alignment horizontal="center" vertical="center" wrapText="1"/>
    </xf>
    <xf numFmtId="179" fontId="11" fillId="0" borderId="72" xfId="3" applyNumberFormat="1" applyFont="1" applyFill="1" applyBorder="1" applyAlignment="1">
      <alignment horizontal="center" vertical="center" wrapText="1"/>
    </xf>
    <xf numFmtId="38" fontId="11" fillId="0" borderId="35" xfId="1" applyFont="1" applyBorder="1">
      <alignment vertical="center"/>
    </xf>
    <xf numFmtId="38" fontId="11" fillId="0" borderId="34" xfId="1" applyFont="1" applyBorder="1">
      <alignment vertical="center"/>
    </xf>
    <xf numFmtId="0" fontId="15" fillId="0" borderId="32" xfId="3" applyFont="1" applyBorder="1" applyAlignment="1">
      <alignment vertical="center"/>
    </xf>
    <xf numFmtId="38" fontId="11" fillId="0" borderId="73" xfId="1" applyFont="1" applyBorder="1">
      <alignment vertical="center"/>
    </xf>
    <xf numFmtId="179" fontId="11" fillId="0" borderId="74" xfId="3" applyNumberFormat="1" applyFont="1" applyFill="1" applyBorder="1" applyAlignment="1">
      <alignment horizontal="center" vertical="center" wrapText="1"/>
    </xf>
    <xf numFmtId="183" fontId="11" fillId="0" borderId="35" xfId="1" applyNumberFormat="1" applyFont="1" applyBorder="1" applyAlignment="1">
      <alignment horizontal="center" vertical="center"/>
    </xf>
    <xf numFmtId="40" fontId="11" fillId="0" borderId="73" xfId="1" applyNumberFormat="1" applyFont="1" applyBorder="1" applyAlignment="1">
      <alignment horizontal="center" vertical="center"/>
    </xf>
    <xf numFmtId="0" fontId="3" fillId="0" borderId="19" xfId="3" applyFill="1" applyBorder="1" applyAlignment="1">
      <alignment horizontal="center" vertical="center"/>
    </xf>
    <xf numFmtId="0" fontId="3" fillId="0" borderId="20" xfId="3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22" xfId="3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9" fillId="2" borderId="12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3" fillId="0" borderId="13" xfId="3" applyFont="1" applyBorder="1" applyAlignment="1">
      <alignment horizontal="right" vertical="center"/>
    </xf>
    <xf numFmtId="0" fontId="13" fillId="0" borderId="14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【再確認】市区町村の「わたり」等の状況" xfId="3"/>
  </cellStyles>
  <dxfs count="2"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3"/>
  <sheetViews>
    <sheetView tabSelected="1" workbookViewId="0">
      <selection activeCell="B38" sqref="B38"/>
    </sheetView>
  </sheetViews>
  <sheetFormatPr defaultColWidth="9.5" defaultRowHeight="13.5" x14ac:dyDescent="0.15"/>
  <cols>
    <col min="1" max="1" width="13.5" style="5" customWidth="1"/>
    <col min="2" max="11" width="8.75" style="5" customWidth="1"/>
    <col min="12" max="12" width="10.5" style="5" bestFit="1" customWidth="1"/>
    <col min="13" max="23" width="8.75" style="5" customWidth="1"/>
    <col min="24" max="24" width="3.875" style="5" hidden="1" customWidth="1"/>
    <col min="25" max="37" width="9.5" style="5" hidden="1" customWidth="1"/>
    <col min="38" max="38" width="4" style="5" customWidth="1"/>
    <col min="39" max="16384" width="9.5" style="5"/>
  </cols>
  <sheetData>
    <row r="1" spans="1:37" ht="2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Z1" s="5" t="s">
        <v>1</v>
      </c>
      <c r="AK1" s="6" t="s">
        <v>1</v>
      </c>
    </row>
    <row r="2" spans="1:37" x14ac:dyDescent="0.15">
      <c r="A2" s="7"/>
      <c r="K2" s="140" t="s">
        <v>2</v>
      </c>
      <c r="L2" s="140"/>
      <c r="M2" s="8"/>
      <c r="N2" s="141" t="s">
        <v>3</v>
      </c>
      <c r="O2" s="141"/>
      <c r="Z2" s="5" t="s">
        <v>4</v>
      </c>
      <c r="AK2" s="6" t="s">
        <v>4</v>
      </c>
    </row>
    <row r="3" spans="1:37" ht="18" thickBot="1" x14ac:dyDescent="0.2">
      <c r="A3" s="9" t="s">
        <v>5</v>
      </c>
      <c r="B3" s="10"/>
      <c r="C3" s="10"/>
      <c r="D3" s="10"/>
      <c r="E3" s="10"/>
      <c r="F3" s="11"/>
      <c r="G3" s="10"/>
      <c r="H3" s="10"/>
      <c r="I3" s="10"/>
      <c r="J3" s="12"/>
      <c r="K3" s="12"/>
      <c r="L3" s="10"/>
      <c r="M3" s="10"/>
      <c r="N3" s="10"/>
      <c r="O3" s="10"/>
      <c r="P3" s="10"/>
      <c r="Q3" s="10"/>
      <c r="R3" s="10"/>
      <c r="S3" s="10"/>
      <c r="T3" s="10"/>
      <c r="U3" s="142" t="s">
        <v>6</v>
      </c>
      <c r="V3" s="142"/>
      <c r="W3" s="142"/>
    </row>
    <row r="4" spans="1:37" s="13" customFormat="1" ht="14.25" x14ac:dyDescent="0.15">
      <c r="A4" s="143" t="s">
        <v>7</v>
      </c>
      <c r="B4" s="145" t="s">
        <v>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7" t="s">
        <v>9</v>
      </c>
      <c r="N4" s="148"/>
      <c r="O4" s="148"/>
      <c r="P4" s="148"/>
      <c r="Q4" s="148"/>
      <c r="R4" s="148"/>
      <c r="S4" s="148"/>
      <c r="T4" s="148"/>
      <c r="U4" s="148"/>
      <c r="V4" s="148"/>
      <c r="W4" s="149"/>
      <c r="Y4" s="135" t="s">
        <v>10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" t="s">
        <v>11</v>
      </c>
      <c r="AK4" s="138" t="s">
        <v>12</v>
      </c>
    </row>
    <row r="5" spans="1:37" s="13" customFormat="1" ht="15" thickBot="1" x14ac:dyDescent="0.2">
      <c r="A5" s="144"/>
      <c r="B5" s="15" t="s">
        <v>13</v>
      </c>
      <c r="C5" s="16" t="s">
        <v>14</v>
      </c>
      <c r="D5" s="17" t="s">
        <v>15</v>
      </c>
      <c r="E5" s="17" t="s">
        <v>16</v>
      </c>
      <c r="F5" s="18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  <c r="L5" s="20" t="s">
        <v>23</v>
      </c>
      <c r="M5" s="21" t="s">
        <v>13</v>
      </c>
      <c r="N5" s="16" t="s">
        <v>14</v>
      </c>
      <c r="O5" s="17" t="s">
        <v>15</v>
      </c>
      <c r="P5" s="19" t="s">
        <v>16</v>
      </c>
      <c r="Q5" s="17" t="s">
        <v>17</v>
      </c>
      <c r="R5" s="19" t="s">
        <v>18</v>
      </c>
      <c r="S5" s="19" t="s">
        <v>19</v>
      </c>
      <c r="T5" s="19" t="s">
        <v>20</v>
      </c>
      <c r="U5" s="19" t="s">
        <v>21</v>
      </c>
      <c r="V5" s="19" t="s">
        <v>22</v>
      </c>
      <c r="W5" s="22" t="s">
        <v>24</v>
      </c>
      <c r="Y5" s="23" t="s">
        <v>13</v>
      </c>
      <c r="Z5" s="23" t="s">
        <v>14</v>
      </c>
      <c r="AA5" s="23" t="s">
        <v>15</v>
      </c>
      <c r="AB5" s="23" t="s">
        <v>16</v>
      </c>
      <c r="AC5" s="23" t="s">
        <v>17</v>
      </c>
      <c r="AD5" s="23" t="s">
        <v>18</v>
      </c>
      <c r="AE5" s="23" t="s">
        <v>19</v>
      </c>
      <c r="AF5" s="23" t="s">
        <v>20</v>
      </c>
      <c r="AG5" s="23" t="s">
        <v>21</v>
      </c>
      <c r="AH5" s="23" t="s">
        <v>22</v>
      </c>
      <c r="AI5" s="24" t="s">
        <v>25</v>
      </c>
      <c r="AJ5" s="24" t="s">
        <v>26</v>
      </c>
      <c r="AK5" s="139"/>
    </row>
    <row r="6" spans="1:37" s="13" customFormat="1" ht="18" thickBot="1" x14ac:dyDescent="0.2">
      <c r="A6" s="25" t="s">
        <v>27</v>
      </c>
      <c r="B6" s="26">
        <v>7638</v>
      </c>
      <c r="C6" s="27">
        <v>15530</v>
      </c>
      <c r="D6" s="28">
        <v>42729</v>
      </c>
      <c r="E6" s="28">
        <v>34049</v>
      </c>
      <c r="F6" s="27">
        <v>17597</v>
      </c>
      <c r="G6" s="29">
        <v>15075</v>
      </c>
      <c r="H6" s="29">
        <v>3333</v>
      </c>
      <c r="I6" s="29">
        <v>2083</v>
      </c>
      <c r="J6" s="29">
        <v>1287</v>
      </c>
      <c r="K6" s="29">
        <v>224</v>
      </c>
      <c r="L6" s="30">
        <f>SUM(B6:K6)</f>
        <v>139545</v>
      </c>
      <c r="M6" s="31">
        <f>IF(ROUND(B6/L6*100,3)&gt;0,ROUND(B6/L6*100,3)," ")</f>
        <v>5.4740000000000002</v>
      </c>
      <c r="N6" s="32">
        <f t="shared" ref="N6:N53" si="0">IF(ROUND(C6/L6*100,3)&gt;0,ROUND(C6/L6*100,3)," ")</f>
        <v>11.129</v>
      </c>
      <c r="O6" s="33">
        <f t="shared" ref="O6:O53" si="1">IF(ROUND(D6/L6*100,3)&gt;0,ROUND(D6/L6*100,3)," ")</f>
        <v>30.62</v>
      </c>
      <c r="P6" s="33">
        <f t="shared" ref="P6:P53" si="2">IF(ROUND(E6/L6*100,3)&gt;0,ROUND(E6/L6*100,3)," ")</f>
        <v>24.4</v>
      </c>
      <c r="Q6" s="34">
        <f t="shared" ref="Q6:Q53" si="3">IF(ROUND(F6/L6*100,3)&gt;0,ROUND(F6/L6*100,3)," ")</f>
        <v>12.61</v>
      </c>
      <c r="R6" s="35">
        <f t="shared" ref="R6:R53" si="4">IF(ROUND(G6/L6*100,3)&gt;0,ROUND(G6/L6*100,3)," ")</f>
        <v>10.803000000000001</v>
      </c>
      <c r="S6" s="35">
        <f t="shared" ref="S6:S53" si="5">IF(ROUND(H6/L6*100,3)&gt;0,ROUND(H6/L6*100,3)," ")</f>
        <v>2.3879999999999999</v>
      </c>
      <c r="T6" s="35">
        <f t="shared" ref="T6:T53" si="6">IF(ROUND(I6/L6*100,3)&gt;0,ROUND(I6/L6*100,3)," ")</f>
        <v>1.4930000000000001</v>
      </c>
      <c r="U6" s="35">
        <f t="shared" ref="U6:U53" si="7">IF(ROUND(J6/L6*100,3)&gt;0,ROUND(J6/L6*100,3)," ")</f>
        <v>0.92200000000000004</v>
      </c>
      <c r="V6" s="35">
        <f>IF(ROUND(K6/L6*100,3)&gt;0,ROUND(K6/L6*100,3)," ")</f>
        <v>0.161</v>
      </c>
      <c r="W6" s="36">
        <f>ROUND(SUM(F6:K6)/L6*100,3)</f>
        <v>28.376999999999999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37"/>
      <c r="AJ6" s="37"/>
      <c r="AK6" s="38"/>
    </row>
    <row r="7" spans="1:37" s="13" customFormat="1" ht="18" thickTop="1" x14ac:dyDescent="0.15">
      <c r="A7" s="42" t="s">
        <v>28</v>
      </c>
      <c r="B7" s="110">
        <v>889</v>
      </c>
      <c r="C7" s="43">
        <v>795</v>
      </c>
      <c r="D7" s="43">
        <v>2350</v>
      </c>
      <c r="E7" s="43">
        <v>7009</v>
      </c>
      <c r="F7" s="43">
        <v>2084</v>
      </c>
      <c r="G7" s="39">
        <v>1754</v>
      </c>
      <c r="H7" s="39">
        <v>391</v>
      </c>
      <c r="I7" s="39">
        <v>242</v>
      </c>
      <c r="J7" s="39">
        <v>158</v>
      </c>
      <c r="K7" s="39">
        <v>13</v>
      </c>
      <c r="L7" s="40">
        <f t="shared" ref="L7:L13" si="8">SUM(B7:K7)</f>
        <v>15685</v>
      </c>
      <c r="M7" s="44">
        <f t="shared" ref="M7:M53" si="9">IF(ROUND(B7/L7*100,3)&gt;0,ROUND(B7/L7*100,3)," ")</f>
        <v>5.6680000000000001</v>
      </c>
      <c r="N7" s="45">
        <f t="shared" si="0"/>
        <v>5.069</v>
      </c>
      <c r="O7" s="45">
        <f t="shared" si="1"/>
        <v>14.981999999999999</v>
      </c>
      <c r="P7" s="45">
        <f t="shared" si="2"/>
        <v>44.686</v>
      </c>
      <c r="Q7" s="46">
        <f t="shared" si="3"/>
        <v>13.287000000000001</v>
      </c>
      <c r="R7" s="45">
        <f t="shared" si="4"/>
        <v>11.183</v>
      </c>
      <c r="S7" s="45">
        <f t="shared" si="5"/>
        <v>2.4929999999999999</v>
      </c>
      <c r="T7" s="45">
        <f t="shared" si="6"/>
        <v>1.5429999999999999</v>
      </c>
      <c r="U7" s="45">
        <f t="shared" si="7"/>
        <v>1.0069999999999999</v>
      </c>
      <c r="V7" s="47">
        <f t="shared" ref="V7:V53" si="10">IF(ROUND(K7/L7*100,3)&gt;0,ROUND(K7/L7*100,3)," ")</f>
        <v>8.3000000000000004E-2</v>
      </c>
      <c r="W7" s="48">
        <f t="shared" ref="W7:W52" si="11">ROUND(SUM(F7:K7)/L7*100,3)</f>
        <v>29.594999999999999</v>
      </c>
      <c r="X7" s="5"/>
      <c r="Y7" s="49" t="e">
        <f>ROUND(#REF!*B7,0)</f>
        <v>#REF!</v>
      </c>
      <c r="Z7" s="49" t="e">
        <f>ROUND(#REF!*C7,0)</f>
        <v>#REF!</v>
      </c>
      <c r="AA7" s="49" t="e">
        <f>ROUND(#REF!*D7,0)</f>
        <v>#REF!</v>
      </c>
      <c r="AB7" s="49" t="e">
        <f>ROUND(#REF!*E7,0)</f>
        <v>#REF!</v>
      </c>
      <c r="AC7" s="49" t="e">
        <f>ROUND(#REF!*F7,0)</f>
        <v>#REF!</v>
      </c>
      <c r="AD7" s="49" t="e">
        <f>ROUND(#REF!*G7,0)</f>
        <v>#REF!</v>
      </c>
      <c r="AE7" s="49" t="e">
        <f>ROUND(#REF!*H7,0)</f>
        <v>#REF!</v>
      </c>
      <c r="AF7" s="49" t="e">
        <f>ROUND(#REF!*I7,0)</f>
        <v>#REF!</v>
      </c>
      <c r="AG7" s="49" t="e">
        <f>ROUND(#REF!*J7,0)</f>
        <v>#REF!</v>
      </c>
      <c r="AH7" s="49" t="e">
        <f>ROUND(#REF!*K7,0)</f>
        <v>#REF!</v>
      </c>
      <c r="AI7" s="49" t="e">
        <f t="shared" ref="AI7:AI53" si="12">SUM(Y7:AH7)</f>
        <v>#REF!</v>
      </c>
      <c r="AJ7" s="50" t="e">
        <f t="shared" ref="AJ7:AJ53" si="13">ROUND(AI7/L7,0)</f>
        <v>#REF!</v>
      </c>
      <c r="AK7" s="51" t="e">
        <f>ROUND(AJ7/$AJ$54*100,1)</f>
        <v>#REF!</v>
      </c>
    </row>
    <row r="8" spans="1:37" ht="17.25" x14ac:dyDescent="0.15">
      <c r="A8" s="52" t="s">
        <v>29</v>
      </c>
      <c r="B8" s="111">
        <v>531</v>
      </c>
      <c r="C8" s="53">
        <v>361</v>
      </c>
      <c r="D8" s="54">
        <v>998</v>
      </c>
      <c r="E8" s="55">
        <v>1174</v>
      </c>
      <c r="F8" s="56">
        <v>712</v>
      </c>
      <c r="G8" s="54">
        <v>307</v>
      </c>
      <c r="H8" s="54">
        <v>147</v>
      </c>
      <c r="I8" s="54">
        <v>57</v>
      </c>
      <c r="J8" s="54">
        <v>32</v>
      </c>
      <c r="K8" s="54">
        <v>0</v>
      </c>
      <c r="L8" s="57">
        <f t="shared" si="8"/>
        <v>4319</v>
      </c>
      <c r="M8" s="58">
        <f t="shared" si="9"/>
        <v>12.295</v>
      </c>
      <c r="N8" s="59">
        <f t="shared" si="0"/>
        <v>8.3580000000000005</v>
      </c>
      <c r="O8" s="59">
        <f t="shared" si="1"/>
        <v>23.106999999999999</v>
      </c>
      <c r="P8" s="59">
        <f t="shared" si="2"/>
        <v>27.181999999999999</v>
      </c>
      <c r="Q8" s="60">
        <f t="shared" si="3"/>
        <v>16.484999999999999</v>
      </c>
      <c r="R8" s="59">
        <f t="shared" si="4"/>
        <v>7.1079999999999997</v>
      </c>
      <c r="S8" s="59">
        <f t="shared" si="5"/>
        <v>3.4039999999999999</v>
      </c>
      <c r="T8" s="59">
        <f t="shared" si="6"/>
        <v>1.32</v>
      </c>
      <c r="U8" s="59">
        <f t="shared" si="7"/>
        <v>0.74099999999999999</v>
      </c>
      <c r="V8" s="61" t="str">
        <f t="shared" si="10"/>
        <v xml:space="preserve"> </v>
      </c>
      <c r="W8" s="48">
        <f t="shared" si="11"/>
        <v>29.058</v>
      </c>
      <c r="Y8" s="62" t="e">
        <f>ROUND(#REF!*B8,0)</f>
        <v>#REF!</v>
      </c>
      <c r="Z8" s="62" t="e">
        <f>ROUND(#REF!*C8,0)</f>
        <v>#REF!</v>
      </c>
      <c r="AA8" s="62" t="e">
        <f>ROUND(#REF!*D8,0)</f>
        <v>#REF!</v>
      </c>
      <c r="AB8" s="62" t="e">
        <f>ROUND(#REF!*E8,0)</f>
        <v>#REF!</v>
      </c>
      <c r="AC8" s="62" t="e">
        <f>ROUND(#REF!*F8,0)</f>
        <v>#REF!</v>
      </c>
      <c r="AD8" s="62" t="e">
        <f>ROUND(#REF!*G8,0)</f>
        <v>#REF!</v>
      </c>
      <c r="AE8" s="62" t="e">
        <f>ROUND(#REF!*H8,0)</f>
        <v>#REF!</v>
      </c>
      <c r="AF8" s="62" t="e">
        <f>ROUND(#REF!*I8,0)</f>
        <v>#REF!</v>
      </c>
      <c r="AG8" s="62" t="e">
        <f>ROUND(#REF!*J8,0)</f>
        <v>#REF!</v>
      </c>
      <c r="AH8" s="62" t="e">
        <f>ROUND(#REF!*K8,0)</f>
        <v>#REF!</v>
      </c>
      <c r="AI8" s="62" t="e">
        <f t="shared" si="12"/>
        <v>#REF!</v>
      </c>
      <c r="AJ8" s="63" t="e">
        <f t="shared" si="13"/>
        <v>#REF!</v>
      </c>
      <c r="AK8" s="64" t="e">
        <f>ROUND(AJ8/$AJ$54*100,1)</f>
        <v>#REF!</v>
      </c>
    </row>
    <row r="9" spans="1:37" ht="17.25" x14ac:dyDescent="0.15">
      <c r="A9" s="52" t="s">
        <v>30</v>
      </c>
      <c r="B9" s="111">
        <v>400</v>
      </c>
      <c r="C9" s="53">
        <v>714</v>
      </c>
      <c r="D9" s="55">
        <v>879</v>
      </c>
      <c r="E9" s="55">
        <v>1210</v>
      </c>
      <c r="F9" s="56">
        <v>889</v>
      </c>
      <c r="G9" s="54">
        <v>179</v>
      </c>
      <c r="H9" s="54">
        <v>213</v>
      </c>
      <c r="I9" s="54">
        <v>58</v>
      </c>
      <c r="J9" s="54">
        <v>17</v>
      </c>
      <c r="K9" s="54">
        <v>0</v>
      </c>
      <c r="L9" s="57">
        <f t="shared" si="8"/>
        <v>4559</v>
      </c>
      <c r="M9" s="58">
        <f t="shared" si="9"/>
        <v>8.7739999999999991</v>
      </c>
      <c r="N9" s="59">
        <f t="shared" si="0"/>
        <v>15.661</v>
      </c>
      <c r="O9" s="59">
        <f t="shared" si="1"/>
        <v>19.280999999999999</v>
      </c>
      <c r="P9" s="59">
        <f t="shared" si="2"/>
        <v>26.541</v>
      </c>
      <c r="Q9" s="60">
        <f t="shared" si="3"/>
        <v>19.5</v>
      </c>
      <c r="R9" s="59">
        <f t="shared" si="4"/>
        <v>3.9260000000000002</v>
      </c>
      <c r="S9" s="59">
        <f t="shared" si="5"/>
        <v>4.6719999999999997</v>
      </c>
      <c r="T9" s="59">
        <f t="shared" si="6"/>
        <v>1.272</v>
      </c>
      <c r="U9" s="59">
        <f t="shared" si="7"/>
        <v>0.373</v>
      </c>
      <c r="V9" s="65" t="str">
        <f t="shared" si="10"/>
        <v xml:space="preserve"> </v>
      </c>
      <c r="W9" s="48">
        <f t="shared" si="11"/>
        <v>29.742999999999999</v>
      </c>
      <c r="Y9" s="62" t="e">
        <f>ROUND(#REF!*B9,0)</f>
        <v>#REF!</v>
      </c>
      <c r="Z9" s="62" t="e">
        <f>ROUND(#REF!*C9,0)</f>
        <v>#REF!</v>
      </c>
      <c r="AA9" s="62" t="e">
        <f>ROUND(#REF!*D9,0)</f>
        <v>#REF!</v>
      </c>
      <c r="AB9" s="62" t="e">
        <f>ROUND(#REF!*E9,0)</f>
        <v>#REF!</v>
      </c>
      <c r="AC9" s="62" t="e">
        <f>ROUND(#REF!*F9,0)</f>
        <v>#REF!</v>
      </c>
      <c r="AD9" s="62" t="e">
        <f>ROUND(#REF!*G9,0)</f>
        <v>#REF!</v>
      </c>
      <c r="AE9" s="62" t="e">
        <f>ROUND(#REF!*H9,0)</f>
        <v>#REF!</v>
      </c>
      <c r="AF9" s="62" t="e">
        <f>ROUND(#REF!*I9,0)</f>
        <v>#REF!</v>
      </c>
      <c r="AG9" s="62" t="e">
        <f>ROUND(#REF!*J9,0)</f>
        <v>#REF!</v>
      </c>
      <c r="AH9" s="62" t="e">
        <f>ROUND(#REF!*K9,0)</f>
        <v>#REF!</v>
      </c>
      <c r="AI9" s="62" t="e">
        <f t="shared" si="12"/>
        <v>#REF!</v>
      </c>
      <c r="AJ9" s="63" t="e">
        <f t="shared" si="13"/>
        <v>#REF!</v>
      </c>
      <c r="AK9" s="64" t="e">
        <f>ROUND(AJ9/$AJ$54*100,1)</f>
        <v>#REF!</v>
      </c>
    </row>
    <row r="10" spans="1:37" ht="17.25" x14ac:dyDescent="0.15">
      <c r="A10" s="52" t="s">
        <v>31</v>
      </c>
      <c r="B10" s="111">
        <v>778</v>
      </c>
      <c r="C10" s="53">
        <v>383</v>
      </c>
      <c r="D10" s="55">
        <v>982</v>
      </c>
      <c r="E10" s="55">
        <v>1732</v>
      </c>
      <c r="F10" s="56">
        <v>1240</v>
      </c>
      <c r="G10" s="54">
        <v>338</v>
      </c>
      <c r="H10" s="54">
        <v>180</v>
      </c>
      <c r="I10" s="54">
        <v>80</v>
      </c>
      <c r="J10" s="54">
        <v>30</v>
      </c>
      <c r="K10" s="54">
        <v>0</v>
      </c>
      <c r="L10" s="57">
        <f t="shared" si="8"/>
        <v>5743</v>
      </c>
      <c r="M10" s="58">
        <f t="shared" si="9"/>
        <v>13.547000000000001</v>
      </c>
      <c r="N10" s="59">
        <f t="shared" si="0"/>
        <v>6.6689999999999996</v>
      </c>
      <c r="O10" s="59">
        <f t="shared" si="1"/>
        <v>17.099</v>
      </c>
      <c r="P10" s="59">
        <f t="shared" si="2"/>
        <v>30.158000000000001</v>
      </c>
      <c r="Q10" s="60">
        <f t="shared" si="3"/>
        <v>21.591999999999999</v>
      </c>
      <c r="R10" s="59">
        <f t="shared" si="4"/>
        <v>5.8849999999999998</v>
      </c>
      <c r="S10" s="59">
        <f t="shared" si="5"/>
        <v>3.1339999999999999</v>
      </c>
      <c r="T10" s="59">
        <f t="shared" si="6"/>
        <v>1.393</v>
      </c>
      <c r="U10" s="59">
        <f t="shared" si="7"/>
        <v>0.52200000000000002</v>
      </c>
      <c r="V10" s="65" t="str">
        <f t="shared" si="10"/>
        <v xml:space="preserve"> </v>
      </c>
      <c r="W10" s="48">
        <f t="shared" si="11"/>
        <v>32.527000000000001</v>
      </c>
      <c r="Y10" s="62" t="e">
        <f>ROUND(#REF!*B10,0)</f>
        <v>#REF!</v>
      </c>
      <c r="Z10" s="62" t="e">
        <f>ROUND(#REF!*C10,0)</f>
        <v>#REF!</v>
      </c>
      <c r="AA10" s="62" t="e">
        <f>ROUND(#REF!*D10,0)</f>
        <v>#REF!</v>
      </c>
      <c r="AB10" s="62" t="e">
        <f>ROUND(#REF!*E10,0)</f>
        <v>#REF!</v>
      </c>
      <c r="AC10" s="62" t="e">
        <f>ROUND(#REF!*F10,0)</f>
        <v>#REF!</v>
      </c>
      <c r="AD10" s="62" t="e">
        <f>ROUND(#REF!*G10,0)</f>
        <v>#REF!</v>
      </c>
      <c r="AE10" s="62" t="e">
        <f>ROUND(#REF!*H10,0)</f>
        <v>#REF!</v>
      </c>
      <c r="AF10" s="62" t="e">
        <f>ROUND(#REF!*I10,0)</f>
        <v>#REF!</v>
      </c>
      <c r="AG10" s="62" t="e">
        <f>ROUND(#REF!*J10,0)</f>
        <v>#REF!</v>
      </c>
      <c r="AH10" s="62" t="e">
        <f>ROUND(#REF!*K10,0)</f>
        <v>#REF!</v>
      </c>
      <c r="AI10" s="62" t="e">
        <f t="shared" si="12"/>
        <v>#REF!</v>
      </c>
      <c r="AJ10" s="63" t="e">
        <f t="shared" si="13"/>
        <v>#REF!</v>
      </c>
      <c r="AK10" s="64" t="e">
        <f>ROUND(AJ10/$AJ$54*100,1)</f>
        <v>#REF!</v>
      </c>
    </row>
    <row r="11" spans="1:37" ht="17.25" x14ac:dyDescent="0.15">
      <c r="A11" s="52" t="s">
        <v>32</v>
      </c>
      <c r="B11" s="111">
        <v>345</v>
      </c>
      <c r="C11" s="53">
        <v>271</v>
      </c>
      <c r="D11" s="55">
        <v>568</v>
      </c>
      <c r="E11" s="55">
        <v>1151</v>
      </c>
      <c r="F11" s="56">
        <v>968</v>
      </c>
      <c r="G11" s="54">
        <v>307</v>
      </c>
      <c r="H11" s="54">
        <v>46</v>
      </c>
      <c r="I11" s="54">
        <v>45</v>
      </c>
      <c r="J11" s="54">
        <v>19</v>
      </c>
      <c r="K11" s="66"/>
      <c r="L11" s="57">
        <f t="shared" si="8"/>
        <v>3720</v>
      </c>
      <c r="M11" s="58">
        <f t="shared" si="9"/>
        <v>9.2739999999999991</v>
      </c>
      <c r="N11" s="59">
        <f t="shared" si="0"/>
        <v>7.2850000000000001</v>
      </c>
      <c r="O11" s="59">
        <f t="shared" si="1"/>
        <v>15.269</v>
      </c>
      <c r="P11" s="59">
        <f t="shared" si="2"/>
        <v>30.940999999999999</v>
      </c>
      <c r="Q11" s="60">
        <f t="shared" si="3"/>
        <v>26.021999999999998</v>
      </c>
      <c r="R11" s="59">
        <f t="shared" si="4"/>
        <v>8.2530000000000001</v>
      </c>
      <c r="S11" s="59">
        <f t="shared" si="5"/>
        <v>1.2370000000000001</v>
      </c>
      <c r="T11" s="59">
        <f t="shared" si="6"/>
        <v>1.21</v>
      </c>
      <c r="U11" s="59">
        <f t="shared" si="7"/>
        <v>0.51100000000000001</v>
      </c>
      <c r="V11" s="65" t="str">
        <f t="shared" si="10"/>
        <v xml:space="preserve"> </v>
      </c>
      <c r="W11" s="48">
        <f t="shared" si="11"/>
        <v>37.231000000000002</v>
      </c>
      <c r="Y11" s="62" t="e">
        <f>ROUND(#REF!*B11,0)</f>
        <v>#REF!</v>
      </c>
      <c r="Z11" s="62" t="e">
        <f>ROUND(#REF!*C11,0)</f>
        <v>#REF!</v>
      </c>
      <c r="AA11" s="62" t="e">
        <f>ROUND(#REF!*D11,0)</f>
        <v>#REF!</v>
      </c>
      <c r="AB11" s="62" t="e">
        <f>ROUND(#REF!*E11,0)</f>
        <v>#REF!</v>
      </c>
      <c r="AC11" s="62" t="e">
        <f>ROUND(#REF!*F11,0)</f>
        <v>#REF!</v>
      </c>
      <c r="AD11" s="62" t="e">
        <f>ROUND(#REF!*G11,0)</f>
        <v>#REF!</v>
      </c>
      <c r="AE11" s="62" t="e">
        <f>ROUND(#REF!*H11,0)</f>
        <v>#REF!</v>
      </c>
      <c r="AF11" s="62" t="e">
        <f>ROUND(#REF!*I11,0)</f>
        <v>#REF!</v>
      </c>
      <c r="AG11" s="62" t="e">
        <f>ROUND(#REF!*J11,0)</f>
        <v>#REF!</v>
      </c>
      <c r="AH11" s="62" t="e">
        <f>ROUND(#REF!*K11,0)</f>
        <v>#REF!</v>
      </c>
      <c r="AI11" s="62" t="e">
        <f t="shared" si="12"/>
        <v>#REF!</v>
      </c>
      <c r="AJ11" s="63" t="e">
        <f t="shared" si="13"/>
        <v>#REF!</v>
      </c>
      <c r="AK11" s="64" t="e">
        <f t="shared" ref="AK11:AK53" si="14">ROUND(AJ11/$AJ$54*100,1)</f>
        <v>#REF!</v>
      </c>
    </row>
    <row r="12" spans="1:37" ht="17.25" x14ac:dyDescent="0.15">
      <c r="A12" s="52" t="s">
        <v>33</v>
      </c>
      <c r="B12" s="111">
        <v>349</v>
      </c>
      <c r="C12" s="53">
        <v>326</v>
      </c>
      <c r="D12" s="54">
        <v>538</v>
      </c>
      <c r="E12" s="55">
        <v>1106</v>
      </c>
      <c r="F12" s="56">
        <v>1140</v>
      </c>
      <c r="G12" s="54">
        <v>309</v>
      </c>
      <c r="H12" s="54">
        <v>129</v>
      </c>
      <c r="I12" s="54">
        <v>61</v>
      </c>
      <c r="J12" s="54">
        <v>16</v>
      </c>
      <c r="K12" s="66"/>
      <c r="L12" s="57">
        <f t="shared" si="8"/>
        <v>3974</v>
      </c>
      <c r="M12" s="58">
        <f t="shared" si="9"/>
        <v>8.782</v>
      </c>
      <c r="N12" s="59">
        <f t="shared" si="0"/>
        <v>8.2029999999999994</v>
      </c>
      <c r="O12" s="59">
        <f t="shared" si="1"/>
        <v>13.538</v>
      </c>
      <c r="P12" s="59">
        <f t="shared" si="2"/>
        <v>27.831</v>
      </c>
      <c r="Q12" s="60">
        <f t="shared" si="3"/>
        <v>28.686</v>
      </c>
      <c r="R12" s="59">
        <f t="shared" si="4"/>
        <v>7.7759999999999998</v>
      </c>
      <c r="S12" s="59">
        <f t="shared" si="5"/>
        <v>3.246</v>
      </c>
      <c r="T12" s="59">
        <f t="shared" si="6"/>
        <v>1.5349999999999999</v>
      </c>
      <c r="U12" s="59">
        <f t="shared" si="7"/>
        <v>0.40300000000000002</v>
      </c>
      <c r="V12" s="65" t="str">
        <f t="shared" si="10"/>
        <v xml:space="preserve"> </v>
      </c>
      <c r="W12" s="48">
        <f t="shared" si="11"/>
        <v>41.646000000000001</v>
      </c>
      <c r="Y12" s="62" t="e">
        <f>ROUND(#REF!*B12,0)</f>
        <v>#REF!</v>
      </c>
      <c r="Z12" s="62" t="e">
        <f>ROUND(#REF!*C12,0)</f>
        <v>#REF!</v>
      </c>
      <c r="AA12" s="62" t="e">
        <f>ROUND(#REF!*D12,0)</f>
        <v>#REF!</v>
      </c>
      <c r="AB12" s="62" t="e">
        <f>ROUND(#REF!*E12,0)</f>
        <v>#REF!</v>
      </c>
      <c r="AC12" s="62" t="e">
        <f>ROUND(#REF!*F12,0)</f>
        <v>#REF!</v>
      </c>
      <c r="AD12" s="62" t="e">
        <f>ROUND(#REF!*G12,0)</f>
        <v>#REF!</v>
      </c>
      <c r="AE12" s="62" t="e">
        <f>ROUND(#REF!*H12,0)</f>
        <v>#REF!</v>
      </c>
      <c r="AF12" s="62" t="e">
        <f>ROUND(#REF!*I12,0)</f>
        <v>#REF!</v>
      </c>
      <c r="AG12" s="62" t="e">
        <f>ROUND(#REF!*J12,0)</f>
        <v>#REF!</v>
      </c>
      <c r="AH12" s="62" t="e">
        <f>ROUND(#REF!*K12,0)</f>
        <v>#REF!</v>
      </c>
      <c r="AI12" s="62" t="e">
        <f t="shared" si="12"/>
        <v>#REF!</v>
      </c>
      <c r="AJ12" s="63" t="e">
        <f t="shared" si="13"/>
        <v>#REF!</v>
      </c>
      <c r="AK12" s="64" t="e">
        <f t="shared" si="14"/>
        <v>#REF!</v>
      </c>
    </row>
    <row r="13" spans="1:37" ht="18" thickBot="1" x14ac:dyDescent="0.2">
      <c r="A13" s="67" t="s">
        <v>34</v>
      </c>
      <c r="B13" s="112">
        <v>767</v>
      </c>
      <c r="C13" s="68">
        <v>354</v>
      </c>
      <c r="D13" s="69">
        <v>953</v>
      </c>
      <c r="E13" s="69">
        <v>2307</v>
      </c>
      <c r="F13" s="70">
        <v>756</v>
      </c>
      <c r="G13" s="71">
        <v>822</v>
      </c>
      <c r="H13" s="71">
        <v>148</v>
      </c>
      <c r="I13" s="71">
        <v>56</v>
      </c>
      <c r="J13" s="71">
        <v>32</v>
      </c>
      <c r="K13" s="71">
        <v>2</v>
      </c>
      <c r="L13" s="72">
        <f t="shared" si="8"/>
        <v>6197</v>
      </c>
      <c r="M13" s="73">
        <f t="shared" si="9"/>
        <v>12.377000000000001</v>
      </c>
      <c r="N13" s="74">
        <f t="shared" si="0"/>
        <v>5.7119999999999997</v>
      </c>
      <c r="O13" s="74">
        <f t="shared" si="1"/>
        <v>15.378</v>
      </c>
      <c r="P13" s="74">
        <f t="shared" si="2"/>
        <v>37.228000000000002</v>
      </c>
      <c r="Q13" s="75">
        <f t="shared" si="3"/>
        <v>12.199</v>
      </c>
      <c r="R13" s="74">
        <f t="shared" si="4"/>
        <v>13.263999999999999</v>
      </c>
      <c r="S13" s="74">
        <f t="shared" si="5"/>
        <v>2.3879999999999999</v>
      </c>
      <c r="T13" s="74">
        <f t="shared" si="6"/>
        <v>0.90400000000000003</v>
      </c>
      <c r="U13" s="74">
        <f t="shared" si="7"/>
        <v>0.51600000000000001</v>
      </c>
      <c r="V13" s="76">
        <f t="shared" si="10"/>
        <v>3.2000000000000001E-2</v>
      </c>
      <c r="W13" s="77">
        <f t="shared" si="11"/>
        <v>29.305</v>
      </c>
      <c r="Y13" s="62" t="e">
        <f>ROUND(#REF!*B13,0)</f>
        <v>#REF!</v>
      </c>
      <c r="Z13" s="62" t="e">
        <f>ROUND(#REF!*C13,0)</f>
        <v>#REF!</v>
      </c>
      <c r="AA13" s="62" t="e">
        <f>ROUND(#REF!*D13,0)</f>
        <v>#REF!</v>
      </c>
      <c r="AB13" s="62" t="e">
        <f>ROUND(#REF!*E13,0)</f>
        <v>#REF!</v>
      </c>
      <c r="AC13" s="62" t="e">
        <f>ROUND(#REF!*F13,0)</f>
        <v>#REF!</v>
      </c>
      <c r="AD13" s="62" t="e">
        <f>ROUND(#REF!*G13,0)</f>
        <v>#REF!</v>
      </c>
      <c r="AE13" s="62" t="e">
        <f>ROUND(#REF!*H13,0)</f>
        <v>#REF!</v>
      </c>
      <c r="AF13" s="62" t="e">
        <f>ROUND(#REF!*I13,0)</f>
        <v>#REF!</v>
      </c>
      <c r="AG13" s="62" t="e">
        <f>ROUND(#REF!*J13,0)</f>
        <v>#REF!</v>
      </c>
      <c r="AH13" s="62" t="e">
        <f>ROUND(#REF!*K13,0)</f>
        <v>#REF!</v>
      </c>
      <c r="AI13" s="62" t="e">
        <f t="shared" si="12"/>
        <v>#REF!</v>
      </c>
      <c r="AJ13" s="63" t="e">
        <f t="shared" si="13"/>
        <v>#REF!</v>
      </c>
      <c r="AK13" s="64" t="e">
        <f t="shared" si="14"/>
        <v>#REF!</v>
      </c>
    </row>
    <row r="14" spans="1:37" ht="17.25" x14ac:dyDescent="0.15">
      <c r="A14" s="42" t="s">
        <v>35</v>
      </c>
      <c r="B14" s="113">
        <v>457</v>
      </c>
      <c r="C14" s="78">
        <v>570</v>
      </c>
      <c r="D14" s="79">
        <v>1300</v>
      </c>
      <c r="E14" s="80">
        <v>1690</v>
      </c>
      <c r="F14" s="81">
        <v>348</v>
      </c>
      <c r="G14" s="79">
        <v>1095</v>
      </c>
      <c r="H14" s="79">
        <v>305</v>
      </c>
      <c r="I14" s="79">
        <v>52</v>
      </c>
      <c r="J14" s="79">
        <v>32</v>
      </c>
      <c r="K14" s="82"/>
      <c r="L14" s="83">
        <f t="shared" ref="L14:L53" si="15">SUM(B14:K14)</f>
        <v>5849</v>
      </c>
      <c r="M14" s="58">
        <f t="shared" si="9"/>
        <v>7.8129999999999997</v>
      </c>
      <c r="N14" s="45">
        <f t="shared" si="0"/>
        <v>9.7449999999999992</v>
      </c>
      <c r="O14" s="45">
        <f t="shared" si="1"/>
        <v>22.225999999999999</v>
      </c>
      <c r="P14" s="45">
        <f t="shared" si="2"/>
        <v>28.893999999999998</v>
      </c>
      <c r="Q14" s="46">
        <f t="shared" si="3"/>
        <v>5.95</v>
      </c>
      <c r="R14" s="45">
        <f t="shared" si="4"/>
        <v>18.721</v>
      </c>
      <c r="S14" s="45">
        <f t="shared" si="5"/>
        <v>5.2149999999999999</v>
      </c>
      <c r="T14" s="45">
        <f t="shared" si="6"/>
        <v>0.88900000000000001</v>
      </c>
      <c r="U14" s="45">
        <f t="shared" si="7"/>
        <v>0.54700000000000004</v>
      </c>
      <c r="V14" s="84" t="str">
        <f t="shared" si="10"/>
        <v xml:space="preserve"> </v>
      </c>
      <c r="W14" s="48">
        <f t="shared" si="11"/>
        <v>31.321999999999999</v>
      </c>
      <c r="Y14" s="62" t="e">
        <f>ROUND(#REF!*B14,0)</f>
        <v>#REF!</v>
      </c>
      <c r="Z14" s="62" t="e">
        <f>ROUND(#REF!*C14,0)</f>
        <v>#REF!</v>
      </c>
      <c r="AA14" s="62" t="e">
        <f>ROUND(#REF!*D14,0)</f>
        <v>#REF!</v>
      </c>
      <c r="AB14" s="62" t="e">
        <f>ROUND(#REF!*E14,0)</f>
        <v>#REF!</v>
      </c>
      <c r="AC14" s="62" t="e">
        <f>ROUND(#REF!*F14,0)</f>
        <v>#REF!</v>
      </c>
      <c r="AD14" s="62" t="e">
        <f>ROUND(#REF!*G14,0)</f>
        <v>#REF!</v>
      </c>
      <c r="AE14" s="62" t="e">
        <f>ROUND(#REF!*H14,0)</f>
        <v>#REF!</v>
      </c>
      <c r="AF14" s="62" t="e">
        <f>ROUND(#REF!*I14,0)</f>
        <v>#REF!</v>
      </c>
      <c r="AG14" s="62" t="e">
        <f>ROUND(#REF!*J14,0)</f>
        <v>#REF!</v>
      </c>
      <c r="AH14" s="62" t="e">
        <f>ROUND(#REF!*K14,0)</f>
        <v>#REF!</v>
      </c>
      <c r="AI14" s="62" t="e">
        <f t="shared" si="12"/>
        <v>#REF!</v>
      </c>
      <c r="AJ14" s="63" t="e">
        <f t="shared" si="13"/>
        <v>#REF!</v>
      </c>
      <c r="AK14" s="64" t="e">
        <f t="shared" si="14"/>
        <v>#REF!</v>
      </c>
    </row>
    <row r="15" spans="1:37" ht="17.25" x14ac:dyDescent="0.15">
      <c r="A15" s="52" t="s">
        <v>36</v>
      </c>
      <c r="B15" s="111">
        <v>288</v>
      </c>
      <c r="C15" s="53">
        <v>444</v>
      </c>
      <c r="D15" s="54">
        <v>956</v>
      </c>
      <c r="E15" s="55">
        <v>1211</v>
      </c>
      <c r="F15" s="56">
        <v>538</v>
      </c>
      <c r="G15" s="54">
        <v>1125</v>
      </c>
      <c r="H15" s="54">
        <v>136</v>
      </c>
      <c r="I15" s="54">
        <v>51</v>
      </c>
      <c r="J15" s="54">
        <v>20</v>
      </c>
      <c r="K15" s="66"/>
      <c r="L15" s="57">
        <f t="shared" si="15"/>
        <v>4769</v>
      </c>
      <c r="M15" s="58">
        <f t="shared" si="9"/>
        <v>6.0389999999999997</v>
      </c>
      <c r="N15" s="59">
        <f t="shared" si="0"/>
        <v>9.31</v>
      </c>
      <c r="O15" s="59">
        <f t="shared" si="1"/>
        <v>20.045999999999999</v>
      </c>
      <c r="P15" s="59">
        <f t="shared" si="2"/>
        <v>25.393000000000001</v>
      </c>
      <c r="Q15" s="60">
        <f t="shared" si="3"/>
        <v>11.281000000000001</v>
      </c>
      <c r="R15" s="59">
        <f t="shared" si="4"/>
        <v>23.59</v>
      </c>
      <c r="S15" s="59">
        <f t="shared" si="5"/>
        <v>2.8519999999999999</v>
      </c>
      <c r="T15" s="59">
        <f t="shared" si="6"/>
        <v>1.069</v>
      </c>
      <c r="U15" s="59">
        <f t="shared" si="7"/>
        <v>0.41899999999999998</v>
      </c>
      <c r="V15" s="65" t="str">
        <f t="shared" si="10"/>
        <v xml:space="preserve"> </v>
      </c>
      <c r="W15" s="48">
        <f t="shared" si="11"/>
        <v>39.212000000000003</v>
      </c>
      <c r="Y15" s="62" t="e">
        <f>ROUND(#REF!*B15,0)</f>
        <v>#REF!</v>
      </c>
      <c r="Z15" s="62" t="e">
        <f>ROUND(#REF!*C15,0)</f>
        <v>#REF!</v>
      </c>
      <c r="AA15" s="62" t="e">
        <f>ROUND(#REF!*D15,0)</f>
        <v>#REF!</v>
      </c>
      <c r="AB15" s="62" t="e">
        <f>ROUND(#REF!*E15,0)</f>
        <v>#REF!</v>
      </c>
      <c r="AC15" s="62" t="e">
        <f>ROUND(#REF!*F15,0)</f>
        <v>#REF!</v>
      </c>
      <c r="AD15" s="62" t="e">
        <f>ROUND(#REF!*G15,0)</f>
        <v>#REF!</v>
      </c>
      <c r="AE15" s="62" t="e">
        <f>ROUND(#REF!*H15,0)</f>
        <v>#REF!</v>
      </c>
      <c r="AF15" s="62" t="e">
        <f>ROUND(#REF!*I15,0)</f>
        <v>#REF!</v>
      </c>
      <c r="AG15" s="62" t="e">
        <f>ROUND(#REF!*J15,0)</f>
        <v>#REF!</v>
      </c>
      <c r="AH15" s="62" t="e">
        <f>ROUND(#REF!*K15,0)</f>
        <v>#REF!</v>
      </c>
      <c r="AI15" s="62" t="e">
        <f t="shared" si="12"/>
        <v>#REF!</v>
      </c>
      <c r="AJ15" s="63" t="e">
        <f t="shared" si="13"/>
        <v>#REF!</v>
      </c>
      <c r="AK15" s="64" t="e">
        <f t="shared" si="14"/>
        <v>#REF!</v>
      </c>
    </row>
    <row r="16" spans="1:37" ht="17.25" x14ac:dyDescent="0.15">
      <c r="A16" s="52" t="s">
        <v>37</v>
      </c>
      <c r="B16" s="111">
        <v>422</v>
      </c>
      <c r="C16" s="53">
        <v>349</v>
      </c>
      <c r="D16" s="54">
        <v>1199</v>
      </c>
      <c r="E16" s="55">
        <v>688</v>
      </c>
      <c r="F16" s="56">
        <v>1199</v>
      </c>
      <c r="G16" s="54">
        <v>686</v>
      </c>
      <c r="H16" s="54">
        <v>162</v>
      </c>
      <c r="I16" s="54">
        <v>17</v>
      </c>
      <c r="J16" s="54">
        <v>21</v>
      </c>
      <c r="K16" s="66"/>
      <c r="L16" s="57">
        <f t="shared" si="15"/>
        <v>4743</v>
      </c>
      <c r="M16" s="58">
        <f t="shared" si="9"/>
        <v>8.8970000000000002</v>
      </c>
      <c r="N16" s="59">
        <f t="shared" si="0"/>
        <v>7.3579999999999997</v>
      </c>
      <c r="O16" s="59">
        <f t="shared" si="1"/>
        <v>25.279</v>
      </c>
      <c r="P16" s="59">
        <f t="shared" si="2"/>
        <v>14.506</v>
      </c>
      <c r="Q16" s="60">
        <f t="shared" si="3"/>
        <v>25.279</v>
      </c>
      <c r="R16" s="59">
        <f t="shared" si="4"/>
        <v>14.462999999999999</v>
      </c>
      <c r="S16" s="59">
        <f t="shared" si="5"/>
        <v>3.4159999999999999</v>
      </c>
      <c r="T16" s="59">
        <f t="shared" si="6"/>
        <v>0.35799999999999998</v>
      </c>
      <c r="U16" s="59">
        <f t="shared" si="7"/>
        <v>0.443</v>
      </c>
      <c r="V16" s="65" t="str">
        <f t="shared" si="10"/>
        <v xml:space="preserve"> </v>
      </c>
      <c r="W16" s="48">
        <f t="shared" si="11"/>
        <v>43.96</v>
      </c>
      <c r="Y16" s="62" t="e">
        <f>ROUND(#REF!*B16,0)</f>
        <v>#REF!</v>
      </c>
      <c r="Z16" s="62" t="e">
        <f>ROUND(#REF!*C16,0)</f>
        <v>#REF!</v>
      </c>
      <c r="AA16" s="62" t="e">
        <f>ROUND(#REF!*D16,0)</f>
        <v>#REF!</v>
      </c>
      <c r="AB16" s="62" t="e">
        <f>ROUND(#REF!*E16,0)</f>
        <v>#REF!</v>
      </c>
      <c r="AC16" s="62" t="e">
        <f>ROUND(#REF!*F16,0)</f>
        <v>#REF!</v>
      </c>
      <c r="AD16" s="62" t="e">
        <f>ROUND(#REF!*G16,0)</f>
        <v>#REF!</v>
      </c>
      <c r="AE16" s="62" t="e">
        <f>ROUND(#REF!*H16,0)</f>
        <v>#REF!</v>
      </c>
      <c r="AF16" s="62" t="e">
        <f>ROUND(#REF!*I16,0)</f>
        <v>#REF!</v>
      </c>
      <c r="AG16" s="62" t="e">
        <f>ROUND(#REF!*J16,0)</f>
        <v>#REF!</v>
      </c>
      <c r="AH16" s="62" t="e">
        <f>ROUND(#REF!*K16,0)</f>
        <v>#REF!</v>
      </c>
      <c r="AI16" s="62" t="e">
        <f t="shared" si="12"/>
        <v>#REF!</v>
      </c>
      <c r="AJ16" s="63" t="e">
        <f t="shared" si="13"/>
        <v>#REF!</v>
      </c>
      <c r="AK16" s="64" t="e">
        <f t="shared" si="14"/>
        <v>#REF!</v>
      </c>
    </row>
    <row r="17" spans="1:37" ht="17.25" x14ac:dyDescent="0.15">
      <c r="A17" s="52" t="s">
        <v>38</v>
      </c>
      <c r="B17" s="111">
        <v>557</v>
      </c>
      <c r="C17" s="53">
        <v>676</v>
      </c>
      <c r="D17" s="55">
        <v>1170</v>
      </c>
      <c r="E17" s="55">
        <v>2312</v>
      </c>
      <c r="F17" s="56">
        <v>1252</v>
      </c>
      <c r="G17" s="54">
        <v>1108</v>
      </c>
      <c r="H17" s="54">
        <v>310</v>
      </c>
      <c r="I17" s="54">
        <v>88</v>
      </c>
      <c r="J17" s="54">
        <v>14</v>
      </c>
      <c r="K17" s="54">
        <v>15</v>
      </c>
      <c r="L17" s="57">
        <f t="shared" si="15"/>
        <v>7502</v>
      </c>
      <c r="M17" s="58">
        <f t="shared" si="9"/>
        <v>7.4249999999999998</v>
      </c>
      <c r="N17" s="59">
        <f t="shared" si="0"/>
        <v>9.0109999999999992</v>
      </c>
      <c r="O17" s="59">
        <f t="shared" si="1"/>
        <v>15.596</v>
      </c>
      <c r="P17" s="59">
        <f t="shared" si="2"/>
        <v>30.818000000000001</v>
      </c>
      <c r="Q17" s="60">
        <f t="shared" si="3"/>
        <v>16.689</v>
      </c>
      <c r="R17" s="59">
        <f t="shared" si="4"/>
        <v>14.769</v>
      </c>
      <c r="S17" s="59">
        <f t="shared" si="5"/>
        <v>4.1319999999999997</v>
      </c>
      <c r="T17" s="59">
        <f t="shared" si="6"/>
        <v>1.173</v>
      </c>
      <c r="U17" s="59">
        <f t="shared" si="7"/>
        <v>0.187</v>
      </c>
      <c r="V17" s="85">
        <f t="shared" si="10"/>
        <v>0.2</v>
      </c>
      <c r="W17" s="48">
        <f t="shared" si="11"/>
        <v>37.15</v>
      </c>
      <c r="Y17" s="62" t="e">
        <f>ROUND(#REF!*B17,0)</f>
        <v>#REF!</v>
      </c>
      <c r="Z17" s="62" t="e">
        <f>ROUND(#REF!*C17,0)</f>
        <v>#REF!</v>
      </c>
      <c r="AA17" s="62" t="e">
        <f>ROUND(#REF!*D17,0)</f>
        <v>#REF!</v>
      </c>
      <c r="AB17" s="62" t="e">
        <f>ROUND(#REF!*E17,0)</f>
        <v>#REF!</v>
      </c>
      <c r="AC17" s="62" t="e">
        <f>ROUND(#REF!*F17,0)</f>
        <v>#REF!</v>
      </c>
      <c r="AD17" s="62" t="e">
        <f>ROUND(#REF!*G17,0)</f>
        <v>#REF!</v>
      </c>
      <c r="AE17" s="62" t="e">
        <f>ROUND(#REF!*H17,0)</f>
        <v>#REF!</v>
      </c>
      <c r="AF17" s="62" t="e">
        <f>ROUND(#REF!*I17,0)</f>
        <v>#REF!</v>
      </c>
      <c r="AG17" s="62" t="e">
        <f>ROUND(#REF!*J17,0)</f>
        <v>#REF!</v>
      </c>
      <c r="AH17" s="62" t="e">
        <f>ROUND(#REF!*K17,0)</f>
        <v>#REF!</v>
      </c>
      <c r="AI17" s="62" t="e">
        <f t="shared" si="12"/>
        <v>#REF!</v>
      </c>
      <c r="AJ17" s="63" t="e">
        <f t="shared" si="13"/>
        <v>#REF!</v>
      </c>
      <c r="AK17" s="64" t="e">
        <f t="shared" si="14"/>
        <v>#REF!</v>
      </c>
    </row>
    <row r="18" spans="1:37" ht="17.25" x14ac:dyDescent="0.15">
      <c r="A18" s="86" t="s">
        <v>39</v>
      </c>
      <c r="B18" s="114">
        <v>1159</v>
      </c>
      <c r="C18" s="87">
        <v>801</v>
      </c>
      <c r="D18" s="88">
        <v>953</v>
      </c>
      <c r="E18" s="88">
        <v>1688</v>
      </c>
      <c r="F18" s="87">
        <v>2301</v>
      </c>
      <c r="G18" s="89">
        <v>1285</v>
      </c>
      <c r="H18" s="88">
        <v>273</v>
      </c>
      <c r="I18" s="88">
        <v>69</v>
      </c>
      <c r="J18" s="88">
        <v>16</v>
      </c>
      <c r="K18" s="90">
        <v>8</v>
      </c>
      <c r="L18" s="57">
        <f t="shared" si="15"/>
        <v>8553</v>
      </c>
      <c r="M18" s="58">
        <f t="shared" si="9"/>
        <v>13.551</v>
      </c>
      <c r="N18" s="59">
        <f t="shared" si="0"/>
        <v>9.3650000000000002</v>
      </c>
      <c r="O18" s="59">
        <f t="shared" si="1"/>
        <v>11.141999999999999</v>
      </c>
      <c r="P18" s="59">
        <f t="shared" si="2"/>
        <v>19.736000000000001</v>
      </c>
      <c r="Q18" s="60">
        <f t="shared" si="3"/>
        <v>26.902999999999999</v>
      </c>
      <c r="R18" s="59">
        <f t="shared" si="4"/>
        <v>15.023999999999999</v>
      </c>
      <c r="S18" s="59">
        <f t="shared" si="5"/>
        <v>3.1920000000000002</v>
      </c>
      <c r="T18" s="59">
        <f t="shared" si="6"/>
        <v>0.80700000000000005</v>
      </c>
      <c r="U18" s="59">
        <f t="shared" si="7"/>
        <v>0.187</v>
      </c>
      <c r="V18" s="85">
        <f t="shared" si="10"/>
        <v>9.4E-2</v>
      </c>
      <c r="W18" s="48">
        <f t="shared" si="11"/>
        <v>46.206000000000003</v>
      </c>
      <c r="Y18" s="62" t="e">
        <f>ROUND(#REF!*B18,0)</f>
        <v>#REF!</v>
      </c>
      <c r="Z18" s="62" t="e">
        <f>ROUND(#REF!*C18,0)</f>
        <v>#REF!</v>
      </c>
      <c r="AA18" s="62" t="e">
        <f>ROUND(#REF!*D18,0)</f>
        <v>#REF!</v>
      </c>
      <c r="AB18" s="62" t="e">
        <f>ROUND(#REF!*E18,0)</f>
        <v>#REF!</v>
      </c>
      <c r="AC18" s="62" t="e">
        <f>ROUND(#REF!*F18,0)</f>
        <v>#REF!</v>
      </c>
      <c r="AD18" s="62" t="e">
        <f>ROUND(#REF!*G18,0)</f>
        <v>#REF!</v>
      </c>
      <c r="AE18" s="62" t="e">
        <f>ROUND(#REF!*H18,0)</f>
        <v>#REF!</v>
      </c>
      <c r="AF18" s="62" t="e">
        <f>ROUND(#REF!*I18,0)</f>
        <v>#REF!</v>
      </c>
      <c r="AG18" s="62" t="e">
        <f>ROUND(#REF!*J18,0)</f>
        <v>#REF!</v>
      </c>
      <c r="AH18" s="62" t="e">
        <f>ROUND(#REF!*K18,0)</f>
        <v>#REF!</v>
      </c>
      <c r="AI18" s="62" t="e">
        <f t="shared" si="12"/>
        <v>#REF!</v>
      </c>
      <c r="AJ18" s="63" t="e">
        <f t="shared" si="13"/>
        <v>#REF!</v>
      </c>
      <c r="AK18" s="64" t="e">
        <f t="shared" si="14"/>
        <v>#REF!</v>
      </c>
    </row>
    <row r="19" spans="1:37" ht="17.25" x14ac:dyDescent="0.15">
      <c r="A19" s="52" t="s">
        <v>40</v>
      </c>
      <c r="B19" s="111">
        <v>6257</v>
      </c>
      <c r="C19" s="55">
        <v>4693</v>
      </c>
      <c r="D19" s="56">
        <v>4680</v>
      </c>
      <c r="E19" s="53">
        <v>1385</v>
      </c>
      <c r="F19" s="55">
        <v>1184</v>
      </c>
      <c r="G19" s="54">
        <v>374</v>
      </c>
      <c r="H19" s="91"/>
      <c r="I19" s="91"/>
      <c r="J19" s="91"/>
      <c r="K19" s="66"/>
      <c r="L19" s="57">
        <f t="shared" si="15"/>
        <v>18573</v>
      </c>
      <c r="M19" s="58">
        <f t="shared" si="9"/>
        <v>33.689</v>
      </c>
      <c r="N19" s="59">
        <f t="shared" si="0"/>
        <v>25.268000000000001</v>
      </c>
      <c r="O19" s="59">
        <f t="shared" si="1"/>
        <v>25.198</v>
      </c>
      <c r="P19" s="59">
        <f t="shared" si="2"/>
        <v>7.4569999999999999</v>
      </c>
      <c r="Q19" s="60">
        <f t="shared" si="3"/>
        <v>6.375</v>
      </c>
      <c r="R19" s="59">
        <f t="shared" si="4"/>
        <v>2.0139999999999998</v>
      </c>
      <c r="S19" s="92" t="str">
        <f>IF(ROUND(H19/L19*100,3)&gt;0,ROUND(H19/L19*100,3)," ")</f>
        <v xml:space="preserve"> </v>
      </c>
      <c r="T19" s="93" t="str">
        <f t="shared" si="6"/>
        <v xml:space="preserve"> </v>
      </c>
      <c r="U19" s="93" t="str">
        <f t="shared" si="7"/>
        <v xml:space="preserve"> </v>
      </c>
      <c r="V19" s="65" t="str">
        <f>IF(ROUND(K19/L19*100,3)&gt;0,ROUND(K19/L19*100,3)," ")</f>
        <v xml:space="preserve"> </v>
      </c>
      <c r="W19" s="48">
        <f t="shared" si="11"/>
        <v>8.3889999999999993</v>
      </c>
      <c r="Y19" s="62" t="e">
        <f>ROUND(#REF!*B19,0)</f>
        <v>#REF!</v>
      </c>
      <c r="Z19" s="62" t="e">
        <f>ROUND(#REF!*C19,0)</f>
        <v>#REF!</v>
      </c>
      <c r="AA19" s="62" t="e">
        <f>ROUND(#REF!*D19,0)</f>
        <v>#REF!</v>
      </c>
      <c r="AB19" s="62" t="e">
        <f>ROUND(#REF!*E19,0)</f>
        <v>#REF!</v>
      </c>
      <c r="AC19" s="62" t="e">
        <f>ROUND(#REF!*F19,0)</f>
        <v>#REF!</v>
      </c>
      <c r="AD19" s="62" t="e">
        <f>ROUND(#REF!*G19,0)</f>
        <v>#REF!</v>
      </c>
      <c r="AE19" s="62" t="e">
        <f>ROUND(#REF!*H19,0)</f>
        <v>#REF!</v>
      </c>
      <c r="AF19" s="62" t="e">
        <f>ROUND(#REF!*I19,0)</f>
        <v>#REF!</v>
      </c>
      <c r="AG19" s="62" t="e">
        <f>ROUND(#REF!*J19,0)</f>
        <v>#REF!</v>
      </c>
      <c r="AH19" s="62" t="e">
        <f>ROUND(#REF!*K19,0)</f>
        <v>#REF!</v>
      </c>
      <c r="AI19" s="62" t="e">
        <f t="shared" si="12"/>
        <v>#REF!</v>
      </c>
      <c r="AJ19" s="63" t="e">
        <f t="shared" si="13"/>
        <v>#REF!</v>
      </c>
      <c r="AK19" s="64" t="e">
        <f t="shared" si="14"/>
        <v>#REF!</v>
      </c>
    </row>
    <row r="20" spans="1:37" ht="18" thickBot="1" x14ac:dyDescent="0.2">
      <c r="A20" s="67" t="s">
        <v>41</v>
      </c>
      <c r="B20" s="112">
        <v>1357</v>
      </c>
      <c r="C20" s="68">
        <v>988</v>
      </c>
      <c r="D20" s="69">
        <v>634</v>
      </c>
      <c r="E20" s="68">
        <v>2014</v>
      </c>
      <c r="F20" s="71">
        <v>1950</v>
      </c>
      <c r="G20" s="69">
        <v>1266</v>
      </c>
      <c r="H20" s="71">
        <v>588</v>
      </c>
      <c r="I20" s="71">
        <v>83</v>
      </c>
      <c r="J20" s="71">
        <v>45</v>
      </c>
      <c r="K20" s="71">
        <v>5</v>
      </c>
      <c r="L20" s="72">
        <f t="shared" si="15"/>
        <v>8930</v>
      </c>
      <c r="M20" s="73">
        <f t="shared" si="9"/>
        <v>15.196</v>
      </c>
      <c r="N20" s="74">
        <f t="shared" si="0"/>
        <v>11.064</v>
      </c>
      <c r="O20" s="74">
        <f t="shared" si="1"/>
        <v>7.1</v>
      </c>
      <c r="P20" s="74">
        <f t="shared" si="2"/>
        <v>22.553000000000001</v>
      </c>
      <c r="Q20" s="75">
        <f t="shared" si="3"/>
        <v>21.837</v>
      </c>
      <c r="R20" s="74">
        <f t="shared" si="4"/>
        <v>14.177</v>
      </c>
      <c r="S20" s="74">
        <f t="shared" si="5"/>
        <v>6.585</v>
      </c>
      <c r="T20" s="74">
        <f>IF(ROUND(I20/L20*100,3)&gt;0,ROUND(I20/L20*100,3)," ")</f>
        <v>0.92900000000000005</v>
      </c>
      <c r="U20" s="74">
        <f t="shared" si="7"/>
        <v>0.504</v>
      </c>
      <c r="V20" s="76">
        <f t="shared" si="10"/>
        <v>5.6000000000000001E-2</v>
      </c>
      <c r="W20" s="77">
        <f t="shared" si="11"/>
        <v>44.087000000000003</v>
      </c>
      <c r="Y20" s="62" t="e">
        <f>ROUND(#REF!*B20,0)</f>
        <v>#REF!</v>
      </c>
      <c r="Z20" s="62" t="e">
        <f>ROUND(#REF!*C20,0)</f>
        <v>#REF!</v>
      </c>
      <c r="AA20" s="62" t="e">
        <f>ROUND(#REF!*D20,0)</f>
        <v>#REF!</v>
      </c>
      <c r="AB20" s="62" t="e">
        <f>ROUND(#REF!*E20,0)</f>
        <v>#REF!</v>
      </c>
      <c r="AC20" s="62" t="e">
        <f>ROUND(#REF!*F20,0)</f>
        <v>#REF!</v>
      </c>
      <c r="AD20" s="62" t="e">
        <f>ROUND(#REF!*G20,0)</f>
        <v>#REF!</v>
      </c>
      <c r="AE20" s="62" t="e">
        <f>ROUND(#REF!*H20,0)</f>
        <v>#REF!</v>
      </c>
      <c r="AF20" s="62" t="e">
        <f>ROUND(#REF!*I20,0)</f>
        <v>#REF!</v>
      </c>
      <c r="AG20" s="62" t="e">
        <f>ROUND(#REF!*J20,0)</f>
        <v>#REF!</v>
      </c>
      <c r="AH20" s="62" t="e">
        <f>ROUND(#REF!*K20,0)</f>
        <v>#REF!</v>
      </c>
      <c r="AI20" s="62" t="e">
        <f t="shared" si="12"/>
        <v>#REF!</v>
      </c>
      <c r="AJ20" s="63" t="e">
        <f t="shared" si="13"/>
        <v>#REF!</v>
      </c>
      <c r="AK20" s="64" t="e">
        <f t="shared" si="14"/>
        <v>#REF!</v>
      </c>
    </row>
    <row r="21" spans="1:37" ht="17.25" x14ac:dyDescent="0.15">
      <c r="A21" s="42" t="s">
        <v>42</v>
      </c>
      <c r="B21" s="113">
        <v>749</v>
      </c>
      <c r="C21" s="78">
        <v>539</v>
      </c>
      <c r="D21" s="43">
        <v>926</v>
      </c>
      <c r="E21" s="80">
        <v>2050</v>
      </c>
      <c r="F21" s="81">
        <v>534</v>
      </c>
      <c r="G21" s="79">
        <v>1140</v>
      </c>
      <c r="H21" s="79">
        <v>265</v>
      </c>
      <c r="I21" s="79">
        <v>43</v>
      </c>
      <c r="J21" s="79">
        <v>32</v>
      </c>
      <c r="K21" s="79">
        <v>1</v>
      </c>
      <c r="L21" s="83">
        <f t="shared" si="15"/>
        <v>6279</v>
      </c>
      <c r="M21" s="58">
        <f t="shared" si="9"/>
        <v>11.929</v>
      </c>
      <c r="N21" s="45">
        <f t="shared" si="0"/>
        <v>8.5839999999999996</v>
      </c>
      <c r="O21" s="45">
        <f t="shared" si="1"/>
        <v>14.747999999999999</v>
      </c>
      <c r="P21" s="45">
        <f t="shared" si="2"/>
        <v>32.649000000000001</v>
      </c>
      <c r="Q21" s="46">
        <f t="shared" si="3"/>
        <v>8.5050000000000008</v>
      </c>
      <c r="R21" s="45">
        <f t="shared" si="4"/>
        <v>18.155999999999999</v>
      </c>
      <c r="S21" s="45">
        <f t="shared" si="5"/>
        <v>4.22</v>
      </c>
      <c r="T21" s="45">
        <f t="shared" si="6"/>
        <v>0.68500000000000005</v>
      </c>
      <c r="U21" s="45">
        <f t="shared" si="7"/>
        <v>0.51</v>
      </c>
      <c r="V21" s="47">
        <f t="shared" si="10"/>
        <v>1.6E-2</v>
      </c>
      <c r="W21" s="48">
        <f t="shared" si="11"/>
        <v>32.091000000000001</v>
      </c>
      <c r="Y21" s="62" t="e">
        <f>ROUND(#REF!*B21,0)</f>
        <v>#REF!</v>
      </c>
      <c r="Z21" s="62" t="e">
        <f>ROUND(#REF!*C21,0)</f>
        <v>#REF!</v>
      </c>
      <c r="AA21" s="62" t="e">
        <f>ROUND(#REF!*D21,0)</f>
        <v>#REF!</v>
      </c>
      <c r="AB21" s="62" t="e">
        <f>ROUND(#REF!*E21,0)</f>
        <v>#REF!</v>
      </c>
      <c r="AC21" s="62" t="e">
        <f>ROUND(#REF!*F21,0)</f>
        <v>#REF!</v>
      </c>
      <c r="AD21" s="62" t="e">
        <f>ROUND(#REF!*G21,0)</f>
        <v>#REF!</v>
      </c>
      <c r="AE21" s="62" t="e">
        <f>ROUND(#REF!*H21,0)</f>
        <v>#REF!</v>
      </c>
      <c r="AF21" s="62" t="e">
        <f>ROUND(#REF!*I21,0)</f>
        <v>#REF!</v>
      </c>
      <c r="AG21" s="62" t="e">
        <f>ROUND(#REF!*J21,0)</f>
        <v>#REF!</v>
      </c>
      <c r="AH21" s="62" t="e">
        <f>ROUND(#REF!*K21,0)</f>
        <v>#REF!</v>
      </c>
      <c r="AI21" s="62" t="e">
        <f t="shared" si="12"/>
        <v>#REF!</v>
      </c>
      <c r="AJ21" s="63" t="e">
        <f t="shared" si="13"/>
        <v>#REF!</v>
      </c>
      <c r="AK21" s="64" t="e">
        <f t="shared" si="14"/>
        <v>#REF!</v>
      </c>
    </row>
    <row r="22" spans="1:37" ht="17.25" x14ac:dyDescent="0.15">
      <c r="A22" s="52" t="s">
        <v>43</v>
      </c>
      <c r="B22" s="111">
        <v>238</v>
      </c>
      <c r="C22" s="53">
        <v>214</v>
      </c>
      <c r="D22" s="55">
        <v>489</v>
      </c>
      <c r="E22" s="55">
        <v>936</v>
      </c>
      <c r="F22" s="56">
        <v>859</v>
      </c>
      <c r="G22" s="54">
        <v>366</v>
      </c>
      <c r="H22" s="54">
        <v>24</v>
      </c>
      <c r="I22" s="54">
        <v>24</v>
      </c>
      <c r="J22" s="54">
        <v>19</v>
      </c>
      <c r="K22" s="54">
        <v>0</v>
      </c>
      <c r="L22" s="57">
        <f t="shared" si="15"/>
        <v>3169</v>
      </c>
      <c r="M22" s="58">
        <f t="shared" si="9"/>
        <v>7.51</v>
      </c>
      <c r="N22" s="59">
        <f t="shared" si="0"/>
        <v>6.7530000000000001</v>
      </c>
      <c r="O22" s="59">
        <f t="shared" si="1"/>
        <v>15.430999999999999</v>
      </c>
      <c r="P22" s="59">
        <f t="shared" si="2"/>
        <v>29.536000000000001</v>
      </c>
      <c r="Q22" s="60">
        <f t="shared" si="3"/>
        <v>27.106000000000002</v>
      </c>
      <c r="R22" s="59">
        <f t="shared" si="4"/>
        <v>11.548999999999999</v>
      </c>
      <c r="S22" s="59">
        <f t="shared" si="5"/>
        <v>0.75700000000000001</v>
      </c>
      <c r="T22" s="59">
        <f t="shared" si="6"/>
        <v>0.75700000000000001</v>
      </c>
      <c r="U22" s="59">
        <f t="shared" si="7"/>
        <v>0.6</v>
      </c>
      <c r="V22" s="65" t="str">
        <f t="shared" si="10"/>
        <v xml:space="preserve"> </v>
      </c>
      <c r="W22" s="48">
        <f t="shared" si="11"/>
        <v>40.770000000000003</v>
      </c>
      <c r="Y22" s="62" t="e">
        <f>ROUND(#REF!*B22,0)</f>
        <v>#REF!</v>
      </c>
      <c r="Z22" s="62" t="e">
        <f>ROUND(#REF!*C22,0)</f>
        <v>#REF!</v>
      </c>
      <c r="AA22" s="62" t="e">
        <f>ROUND(#REF!*D22,0)</f>
        <v>#REF!</v>
      </c>
      <c r="AB22" s="62" t="e">
        <f>ROUND(#REF!*E22,0)</f>
        <v>#REF!</v>
      </c>
      <c r="AC22" s="62" t="e">
        <f>ROUND(#REF!*F22,0)</f>
        <v>#REF!</v>
      </c>
      <c r="AD22" s="62" t="e">
        <f>ROUND(#REF!*G22,0)</f>
        <v>#REF!</v>
      </c>
      <c r="AE22" s="62" t="e">
        <f>ROUND(#REF!*H22,0)</f>
        <v>#REF!</v>
      </c>
      <c r="AF22" s="62" t="e">
        <f>ROUND(#REF!*I22,0)</f>
        <v>#REF!</v>
      </c>
      <c r="AG22" s="62" t="e">
        <f>ROUND(#REF!*J22,0)</f>
        <v>#REF!</v>
      </c>
      <c r="AH22" s="62" t="e">
        <f>ROUND(#REF!*K22,0)</f>
        <v>#REF!</v>
      </c>
      <c r="AI22" s="62" t="e">
        <f t="shared" si="12"/>
        <v>#REF!</v>
      </c>
      <c r="AJ22" s="63" t="e">
        <f t="shared" si="13"/>
        <v>#REF!</v>
      </c>
      <c r="AK22" s="64" t="e">
        <f t="shared" si="14"/>
        <v>#REF!</v>
      </c>
    </row>
    <row r="23" spans="1:37" ht="17.25" x14ac:dyDescent="0.15">
      <c r="A23" s="52" t="s">
        <v>44</v>
      </c>
      <c r="B23" s="111">
        <v>353</v>
      </c>
      <c r="C23" s="53">
        <v>430</v>
      </c>
      <c r="D23" s="55">
        <v>713</v>
      </c>
      <c r="E23" s="55">
        <v>708</v>
      </c>
      <c r="F23" s="56">
        <v>980</v>
      </c>
      <c r="G23" s="54">
        <v>179</v>
      </c>
      <c r="H23" s="54">
        <v>63</v>
      </c>
      <c r="I23" s="54">
        <v>1</v>
      </c>
      <c r="J23" s="54">
        <v>19</v>
      </c>
      <c r="K23" s="66"/>
      <c r="L23" s="57">
        <f t="shared" si="15"/>
        <v>3446</v>
      </c>
      <c r="M23" s="58">
        <f t="shared" si="9"/>
        <v>10.244</v>
      </c>
      <c r="N23" s="59">
        <f t="shared" si="0"/>
        <v>12.478</v>
      </c>
      <c r="O23" s="59">
        <f t="shared" si="1"/>
        <v>20.690999999999999</v>
      </c>
      <c r="P23" s="59">
        <f t="shared" si="2"/>
        <v>20.545999999999999</v>
      </c>
      <c r="Q23" s="60">
        <f t="shared" si="3"/>
        <v>28.439</v>
      </c>
      <c r="R23" s="59">
        <f t="shared" si="4"/>
        <v>5.194</v>
      </c>
      <c r="S23" s="59">
        <f t="shared" si="5"/>
        <v>1.8280000000000001</v>
      </c>
      <c r="T23" s="59">
        <f t="shared" si="6"/>
        <v>2.9000000000000001E-2</v>
      </c>
      <c r="U23" s="59">
        <f t="shared" si="7"/>
        <v>0.55100000000000005</v>
      </c>
      <c r="V23" s="65" t="str">
        <f t="shared" si="10"/>
        <v xml:space="preserve"> </v>
      </c>
      <c r="W23" s="48">
        <f t="shared" si="11"/>
        <v>36.042000000000002</v>
      </c>
      <c r="Y23" s="62" t="e">
        <f>ROUND(#REF!*B23,0)</f>
        <v>#REF!</v>
      </c>
      <c r="Z23" s="62" t="e">
        <f>ROUND(#REF!*C23,0)</f>
        <v>#REF!</v>
      </c>
      <c r="AA23" s="62" t="e">
        <f>ROUND(#REF!*D23,0)</f>
        <v>#REF!</v>
      </c>
      <c r="AB23" s="62" t="e">
        <f>ROUND(#REF!*E23,0)</f>
        <v>#REF!</v>
      </c>
      <c r="AC23" s="62" t="e">
        <f>ROUND(#REF!*F23,0)</f>
        <v>#REF!</v>
      </c>
      <c r="AD23" s="62" t="e">
        <f>ROUND(#REF!*G23,0)</f>
        <v>#REF!</v>
      </c>
      <c r="AE23" s="62" t="e">
        <f>ROUND(#REF!*H23,0)</f>
        <v>#REF!</v>
      </c>
      <c r="AF23" s="62" t="e">
        <f>ROUND(#REF!*I23,0)</f>
        <v>#REF!</v>
      </c>
      <c r="AG23" s="62" t="e">
        <f>ROUND(#REF!*J23,0)</f>
        <v>#REF!</v>
      </c>
      <c r="AH23" s="62" t="e">
        <f>ROUND(#REF!*K23,0)</f>
        <v>#REF!</v>
      </c>
      <c r="AI23" s="62" t="e">
        <f t="shared" si="12"/>
        <v>#REF!</v>
      </c>
      <c r="AJ23" s="63" t="e">
        <f t="shared" si="13"/>
        <v>#REF!</v>
      </c>
      <c r="AK23" s="64" t="e">
        <f t="shared" si="14"/>
        <v>#REF!</v>
      </c>
    </row>
    <row r="24" spans="1:37" ht="18" thickBot="1" x14ac:dyDescent="0.2">
      <c r="A24" s="67" t="s">
        <v>45</v>
      </c>
      <c r="B24" s="112">
        <v>287</v>
      </c>
      <c r="C24" s="71">
        <v>343</v>
      </c>
      <c r="D24" s="69">
        <v>697</v>
      </c>
      <c r="E24" s="69">
        <v>608</v>
      </c>
      <c r="F24" s="70">
        <v>822</v>
      </c>
      <c r="G24" s="71">
        <v>251</v>
      </c>
      <c r="H24" s="71">
        <v>68</v>
      </c>
      <c r="I24" s="71">
        <v>46</v>
      </c>
      <c r="J24" s="71">
        <v>21</v>
      </c>
      <c r="K24" s="94"/>
      <c r="L24" s="72">
        <f t="shared" si="15"/>
        <v>3143</v>
      </c>
      <c r="M24" s="73">
        <f t="shared" si="9"/>
        <v>9.1310000000000002</v>
      </c>
      <c r="N24" s="74">
        <f t="shared" si="0"/>
        <v>10.913</v>
      </c>
      <c r="O24" s="74">
        <f t="shared" si="1"/>
        <v>22.175999999999998</v>
      </c>
      <c r="P24" s="74">
        <f t="shared" si="2"/>
        <v>19.344999999999999</v>
      </c>
      <c r="Q24" s="75">
        <f t="shared" si="3"/>
        <v>26.152999999999999</v>
      </c>
      <c r="R24" s="74">
        <f t="shared" si="4"/>
        <v>7.9859999999999998</v>
      </c>
      <c r="S24" s="74">
        <f t="shared" si="5"/>
        <v>2.1640000000000001</v>
      </c>
      <c r="T24" s="74">
        <f t="shared" si="6"/>
        <v>1.464</v>
      </c>
      <c r="U24" s="74">
        <f t="shared" si="7"/>
        <v>0.66800000000000004</v>
      </c>
      <c r="V24" s="95" t="str">
        <f t="shared" si="10"/>
        <v xml:space="preserve"> </v>
      </c>
      <c r="W24" s="77">
        <f t="shared" si="11"/>
        <v>38.435000000000002</v>
      </c>
      <c r="Y24" s="62" t="e">
        <f>ROUND(#REF!*B24,0)</f>
        <v>#REF!</v>
      </c>
      <c r="Z24" s="62" t="e">
        <f>ROUND(#REF!*C24,0)</f>
        <v>#REF!</v>
      </c>
      <c r="AA24" s="62" t="e">
        <f>ROUND(#REF!*D24,0)</f>
        <v>#REF!</v>
      </c>
      <c r="AB24" s="62" t="e">
        <f>ROUND(#REF!*E24,0)</f>
        <v>#REF!</v>
      </c>
      <c r="AC24" s="62" t="e">
        <f>ROUND(#REF!*F24,0)</f>
        <v>#REF!</v>
      </c>
      <c r="AD24" s="62" t="e">
        <f>ROUND(#REF!*G24,0)</f>
        <v>#REF!</v>
      </c>
      <c r="AE24" s="62" t="e">
        <f>ROUND(#REF!*H24,0)</f>
        <v>#REF!</v>
      </c>
      <c r="AF24" s="62" t="e">
        <f>ROUND(#REF!*I24,0)</f>
        <v>#REF!</v>
      </c>
      <c r="AG24" s="62" t="e">
        <f>ROUND(#REF!*J24,0)</f>
        <v>#REF!</v>
      </c>
      <c r="AH24" s="62" t="e">
        <f>ROUND(#REF!*K24,0)</f>
        <v>#REF!</v>
      </c>
      <c r="AI24" s="62" t="e">
        <f t="shared" si="12"/>
        <v>#REF!</v>
      </c>
      <c r="AJ24" s="63" t="e">
        <f t="shared" si="13"/>
        <v>#REF!</v>
      </c>
      <c r="AK24" s="64" t="e">
        <f t="shared" si="14"/>
        <v>#REF!</v>
      </c>
    </row>
    <row r="25" spans="1:37" ht="17.25" x14ac:dyDescent="0.15">
      <c r="A25" s="42" t="s">
        <v>46</v>
      </c>
      <c r="B25" s="113">
        <v>274</v>
      </c>
      <c r="C25" s="78">
        <v>333</v>
      </c>
      <c r="D25" s="43">
        <v>511</v>
      </c>
      <c r="E25" s="43">
        <v>862</v>
      </c>
      <c r="F25" s="81">
        <v>450</v>
      </c>
      <c r="G25" s="79">
        <v>848</v>
      </c>
      <c r="H25" s="79">
        <v>77</v>
      </c>
      <c r="I25" s="79">
        <v>54</v>
      </c>
      <c r="J25" s="79">
        <v>15</v>
      </c>
      <c r="K25" s="96"/>
      <c r="L25" s="83">
        <f t="shared" si="15"/>
        <v>3424</v>
      </c>
      <c r="M25" s="58">
        <f t="shared" si="9"/>
        <v>8.0020000000000007</v>
      </c>
      <c r="N25" s="45">
        <f t="shared" si="0"/>
        <v>9.7249999999999996</v>
      </c>
      <c r="O25" s="45">
        <f t="shared" si="1"/>
        <v>14.923999999999999</v>
      </c>
      <c r="P25" s="97">
        <f t="shared" si="2"/>
        <v>25.175000000000001</v>
      </c>
      <c r="Q25" s="46">
        <f t="shared" si="3"/>
        <v>13.143000000000001</v>
      </c>
      <c r="R25" s="45">
        <f t="shared" si="4"/>
        <v>24.765999999999998</v>
      </c>
      <c r="S25" s="45">
        <f t="shared" si="5"/>
        <v>2.2490000000000001</v>
      </c>
      <c r="T25" s="45">
        <f t="shared" si="6"/>
        <v>1.577</v>
      </c>
      <c r="U25" s="45">
        <f t="shared" si="7"/>
        <v>0.438</v>
      </c>
      <c r="V25" s="98" t="str">
        <f t="shared" si="10"/>
        <v xml:space="preserve"> </v>
      </c>
      <c r="W25" s="48">
        <f t="shared" si="11"/>
        <v>42.173000000000002</v>
      </c>
      <c r="Y25" s="62" t="e">
        <f>ROUND(#REF!*B25,0)</f>
        <v>#REF!</v>
      </c>
      <c r="Z25" s="62" t="e">
        <f>ROUND(#REF!*C25,0)</f>
        <v>#REF!</v>
      </c>
      <c r="AA25" s="62" t="e">
        <f>ROUND(#REF!*D25,0)</f>
        <v>#REF!</v>
      </c>
      <c r="AB25" s="62" t="e">
        <f>ROUND(#REF!*E25,0)</f>
        <v>#REF!</v>
      </c>
      <c r="AC25" s="62" t="e">
        <f>ROUND(#REF!*F25,0)</f>
        <v>#REF!</v>
      </c>
      <c r="AD25" s="62" t="e">
        <f>ROUND(#REF!*G25,0)</f>
        <v>#REF!</v>
      </c>
      <c r="AE25" s="62" t="e">
        <f>ROUND(#REF!*H25,0)</f>
        <v>#REF!</v>
      </c>
      <c r="AF25" s="62" t="e">
        <f>ROUND(#REF!*I25,0)</f>
        <v>#REF!</v>
      </c>
      <c r="AG25" s="62" t="e">
        <f>ROUND(#REF!*J25,0)</f>
        <v>#REF!</v>
      </c>
      <c r="AH25" s="62" t="e">
        <f>ROUND(#REF!*K25,0)</f>
        <v>#REF!</v>
      </c>
      <c r="AI25" s="62" t="e">
        <f t="shared" si="12"/>
        <v>#REF!</v>
      </c>
      <c r="AJ25" s="63" t="e">
        <f t="shared" si="13"/>
        <v>#REF!</v>
      </c>
      <c r="AK25" s="64" t="e">
        <f t="shared" si="14"/>
        <v>#REF!</v>
      </c>
    </row>
    <row r="26" spans="1:37" ht="17.25" x14ac:dyDescent="0.15">
      <c r="A26" s="52" t="s">
        <v>47</v>
      </c>
      <c r="B26" s="111">
        <v>468</v>
      </c>
      <c r="C26" s="53">
        <v>757</v>
      </c>
      <c r="D26" s="55">
        <v>653</v>
      </c>
      <c r="E26" s="55">
        <v>2249</v>
      </c>
      <c r="F26" s="56">
        <v>767</v>
      </c>
      <c r="G26" s="54">
        <v>433</v>
      </c>
      <c r="H26" s="54">
        <v>173</v>
      </c>
      <c r="I26" s="54">
        <v>48</v>
      </c>
      <c r="J26" s="54">
        <v>18</v>
      </c>
      <c r="K26" s="66"/>
      <c r="L26" s="57">
        <f t="shared" si="15"/>
        <v>5566</v>
      </c>
      <c r="M26" s="58">
        <f t="shared" si="9"/>
        <v>8.4079999999999995</v>
      </c>
      <c r="N26" s="59">
        <f t="shared" si="0"/>
        <v>13.6</v>
      </c>
      <c r="O26" s="59">
        <f t="shared" si="1"/>
        <v>11.731999999999999</v>
      </c>
      <c r="P26" s="59">
        <f t="shared" si="2"/>
        <v>40.405999999999999</v>
      </c>
      <c r="Q26" s="60">
        <f t="shared" si="3"/>
        <v>13.78</v>
      </c>
      <c r="R26" s="59">
        <f t="shared" si="4"/>
        <v>7.7789999999999999</v>
      </c>
      <c r="S26" s="59">
        <f t="shared" si="5"/>
        <v>3.1080000000000001</v>
      </c>
      <c r="T26" s="59">
        <f t="shared" si="6"/>
        <v>0.86199999999999999</v>
      </c>
      <c r="U26" s="59">
        <f t="shared" si="7"/>
        <v>0.32300000000000001</v>
      </c>
      <c r="V26" s="65" t="str">
        <f t="shared" si="10"/>
        <v xml:space="preserve"> </v>
      </c>
      <c r="W26" s="48">
        <f t="shared" si="11"/>
        <v>25.853000000000002</v>
      </c>
      <c r="Y26" s="62" t="e">
        <f>ROUND(#REF!*B26,0)</f>
        <v>#REF!</v>
      </c>
      <c r="Z26" s="62" t="e">
        <f>ROUND(#REF!*C26,0)</f>
        <v>#REF!</v>
      </c>
      <c r="AA26" s="62" t="e">
        <f>ROUND(#REF!*D26,0)</f>
        <v>#REF!</v>
      </c>
      <c r="AB26" s="62" t="e">
        <f>ROUND(#REF!*E26,0)</f>
        <v>#REF!</v>
      </c>
      <c r="AC26" s="62" t="e">
        <f>ROUND(#REF!*F26,0)</f>
        <v>#REF!</v>
      </c>
      <c r="AD26" s="62" t="e">
        <f>ROUND(#REF!*G26,0)</f>
        <v>#REF!</v>
      </c>
      <c r="AE26" s="62" t="e">
        <f>ROUND(#REF!*H26,0)</f>
        <v>#REF!</v>
      </c>
      <c r="AF26" s="62" t="e">
        <f>ROUND(#REF!*I26,0)</f>
        <v>#REF!</v>
      </c>
      <c r="AG26" s="62" t="e">
        <f>ROUND(#REF!*J26,0)</f>
        <v>#REF!</v>
      </c>
      <c r="AH26" s="62" t="e">
        <f>ROUND(#REF!*K26,0)</f>
        <v>#REF!</v>
      </c>
      <c r="AI26" s="62" t="e">
        <f t="shared" si="12"/>
        <v>#REF!</v>
      </c>
      <c r="AJ26" s="63" t="e">
        <f t="shared" si="13"/>
        <v>#REF!</v>
      </c>
      <c r="AK26" s="64" t="e">
        <f t="shared" si="14"/>
        <v>#REF!</v>
      </c>
    </row>
    <row r="27" spans="1:37" ht="17.25" x14ac:dyDescent="0.15">
      <c r="A27" s="52" t="s">
        <v>48</v>
      </c>
      <c r="B27" s="111">
        <v>417</v>
      </c>
      <c r="C27" s="53">
        <v>216</v>
      </c>
      <c r="D27" s="55">
        <v>2164</v>
      </c>
      <c r="E27" s="55">
        <v>745</v>
      </c>
      <c r="F27" s="56">
        <v>533</v>
      </c>
      <c r="G27" s="54">
        <v>485</v>
      </c>
      <c r="H27" s="54">
        <v>49</v>
      </c>
      <c r="I27" s="54">
        <v>52</v>
      </c>
      <c r="J27" s="54">
        <v>23</v>
      </c>
      <c r="K27" s="66"/>
      <c r="L27" s="57">
        <f t="shared" si="15"/>
        <v>4684</v>
      </c>
      <c r="M27" s="58">
        <f t="shared" si="9"/>
        <v>8.9030000000000005</v>
      </c>
      <c r="N27" s="59">
        <f t="shared" si="0"/>
        <v>4.6109999999999998</v>
      </c>
      <c r="O27" s="59">
        <f t="shared" si="1"/>
        <v>46.2</v>
      </c>
      <c r="P27" s="59">
        <f t="shared" si="2"/>
        <v>15.904999999999999</v>
      </c>
      <c r="Q27" s="60">
        <f t="shared" si="3"/>
        <v>11.379</v>
      </c>
      <c r="R27" s="59">
        <f t="shared" si="4"/>
        <v>10.353999999999999</v>
      </c>
      <c r="S27" s="59">
        <f t="shared" si="5"/>
        <v>1.046</v>
      </c>
      <c r="T27" s="59">
        <f t="shared" si="6"/>
        <v>1.1100000000000001</v>
      </c>
      <c r="U27" s="59">
        <f t="shared" si="7"/>
        <v>0.49099999999999999</v>
      </c>
      <c r="V27" s="65" t="str">
        <f t="shared" si="10"/>
        <v xml:space="preserve"> </v>
      </c>
      <c r="W27" s="48">
        <f t="shared" si="11"/>
        <v>24.381</v>
      </c>
      <c r="Y27" s="62" t="e">
        <f>ROUND(#REF!*B27,0)</f>
        <v>#REF!</v>
      </c>
      <c r="Z27" s="62" t="e">
        <f>ROUND(#REF!*C27,0)</f>
        <v>#REF!</v>
      </c>
      <c r="AA27" s="62" t="e">
        <f>ROUND(#REF!*D27,0)</f>
        <v>#REF!</v>
      </c>
      <c r="AB27" s="62" t="e">
        <f>ROUND(#REF!*E27,0)</f>
        <v>#REF!</v>
      </c>
      <c r="AC27" s="62" t="e">
        <f>ROUND(#REF!*F27,0)</f>
        <v>#REF!</v>
      </c>
      <c r="AD27" s="62" t="e">
        <f>ROUND(#REF!*G27,0)</f>
        <v>#REF!</v>
      </c>
      <c r="AE27" s="62" t="e">
        <f>ROUND(#REF!*H27,0)</f>
        <v>#REF!</v>
      </c>
      <c r="AF27" s="62" t="e">
        <f>ROUND(#REF!*I27,0)</f>
        <v>#REF!</v>
      </c>
      <c r="AG27" s="62" t="e">
        <f>ROUND(#REF!*J27,0)</f>
        <v>#REF!</v>
      </c>
      <c r="AH27" s="62" t="e">
        <f>ROUND(#REF!*K27,0)</f>
        <v>#REF!</v>
      </c>
      <c r="AI27" s="62" t="e">
        <f t="shared" si="12"/>
        <v>#REF!</v>
      </c>
      <c r="AJ27" s="63" t="e">
        <f t="shared" si="13"/>
        <v>#REF!</v>
      </c>
      <c r="AK27" s="64" t="e">
        <f t="shared" si="14"/>
        <v>#REF!</v>
      </c>
    </row>
    <row r="28" spans="1:37" ht="17.25" x14ac:dyDescent="0.15">
      <c r="A28" s="52" t="s">
        <v>49</v>
      </c>
      <c r="B28" s="111">
        <v>519</v>
      </c>
      <c r="C28" s="53">
        <v>503</v>
      </c>
      <c r="D28" s="55">
        <v>933</v>
      </c>
      <c r="E28" s="55">
        <v>1864</v>
      </c>
      <c r="F28" s="56">
        <v>1228</v>
      </c>
      <c r="G28" s="54">
        <v>1112</v>
      </c>
      <c r="H28" s="54">
        <v>239</v>
      </c>
      <c r="I28" s="54">
        <v>76</v>
      </c>
      <c r="J28" s="54">
        <v>36</v>
      </c>
      <c r="K28" s="54">
        <v>9</v>
      </c>
      <c r="L28" s="57">
        <f t="shared" si="15"/>
        <v>6519</v>
      </c>
      <c r="M28" s="58">
        <f t="shared" si="9"/>
        <v>7.9610000000000003</v>
      </c>
      <c r="N28" s="59">
        <f t="shared" si="0"/>
        <v>7.7160000000000002</v>
      </c>
      <c r="O28" s="59">
        <f t="shared" si="1"/>
        <v>14.311999999999999</v>
      </c>
      <c r="P28" s="59">
        <f t="shared" si="2"/>
        <v>28.593</v>
      </c>
      <c r="Q28" s="60">
        <f t="shared" si="3"/>
        <v>18.837</v>
      </c>
      <c r="R28" s="59">
        <f t="shared" si="4"/>
        <v>17.058</v>
      </c>
      <c r="S28" s="59">
        <f t="shared" si="5"/>
        <v>3.6659999999999999</v>
      </c>
      <c r="T28" s="59">
        <f t="shared" si="6"/>
        <v>1.1659999999999999</v>
      </c>
      <c r="U28" s="59">
        <f t="shared" si="7"/>
        <v>0.55200000000000005</v>
      </c>
      <c r="V28" s="85">
        <f t="shared" si="10"/>
        <v>0.13800000000000001</v>
      </c>
      <c r="W28" s="48">
        <f t="shared" si="11"/>
        <v>41.417000000000002</v>
      </c>
      <c r="Y28" s="62" t="e">
        <f>ROUND(#REF!*B28,0)</f>
        <v>#REF!</v>
      </c>
      <c r="Z28" s="62" t="e">
        <f>ROUND(#REF!*C28,0)</f>
        <v>#REF!</v>
      </c>
      <c r="AA28" s="62" t="e">
        <f>ROUND(#REF!*D28,0)</f>
        <v>#REF!</v>
      </c>
      <c r="AB28" s="62" t="e">
        <f>ROUND(#REF!*E28,0)</f>
        <v>#REF!</v>
      </c>
      <c r="AC28" s="62" t="e">
        <f>ROUND(#REF!*F28,0)</f>
        <v>#REF!</v>
      </c>
      <c r="AD28" s="62" t="e">
        <f>ROUND(#REF!*G28,0)</f>
        <v>#REF!</v>
      </c>
      <c r="AE28" s="62" t="e">
        <f>ROUND(#REF!*H28,0)</f>
        <v>#REF!</v>
      </c>
      <c r="AF28" s="62" t="e">
        <f>ROUND(#REF!*I28,0)</f>
        <v>#REF!</v>
      </c>
      <c r="AG28" s="62" t="e">
        <f>ROUND(#REF!*J28,0)</f>
        <v>#REF!</v>
      </c>
      <c r="AH28" s="62" t="e">
        <f>ROUND(#REF!*K28,0)</f>
        <v>#REF!</v>
      </c>
      <c r="AI28" s="62" t="e">
        <f t="shared" si="12"/>
        <v>#REF!</v>
      </c>
      <c r="AJ28" s="63" t="e">
        <f t="shared" si="13"/>
        <v>#REF!</v>
      </c>
      <c r="AK28" s="64" t="e">
        <f t="shared" si="14"/>
        <v>#REF!</v>
      </c>
    </row>
    <row r="29" spans="1:37" ht="17.25" x14ac:dyDescent="0.15">
      <c r="A29" s="52" t="s">
        <v>50</v>
      </c>
      <c r="B29" s="111">
        <v>1198</v>
      </c>
      <c r="C29" s="53">
        <v>1060</v>
      </c>
      <c r="D29" s="55">
        <v>1438</v>
      </c>
      <c r="E29" s="55">
        <v>2663</v>
      </c>
      <c r="F29" s="56">
        <v>731</v>
      </c>
      <c r="G29" s="54">
        <v>1506</v>
      </c>
      <c r="H29" s="54">
        <v>668</v>
      </c>
      <c r="I29" s="54">
        <v>104</v>
      </c>
      <c r="J29" s="54">
        <v>16</v>
      </c>
      <c r="K29" s="54">
        <v>12</v>
      </c>
      <c r="L29" s="57">
        <f t="shared" si="15"/>
        <v>9396</v>
      </c>
      <c r="M29" s="58">
        <f t="shared" si="9"/>
        <v>12.75</v>
      </c>
      <c r="N29" s="59">
        <f t="shared" si="0"/>
        <v>11.281000000000001</v>
      </c>
      <c r="O29" s="59">
        <f t="shared" si="1"/>
        <v>15.304</v>
      </c>
      <c r="P29" s="59">
        <f t="shared" si="2"/>
        <v>28.341999999999999</v>
      </c>
      <c r="Q29" s="60">
        <f t="shared" si="3"/>
        <v>7.78</v>
      </c>
      <c r="R29" s="59">
        <f t="shared" si="4"/>
        <v>16.027999999999999</v>
      </c>
      <c r="S29" s="59">
        <f t="shared" si="5"/>
        <v>7.109</v>
      </c>
      <c r="T29" s="59">
        <f t="shared" si="6"/>
        <v>1.107</v>
      </c>
      <c r="U29" s="59">
        <f t="shared" si="7"/>
        <v>0.17</v>
      </c>
      <c r="V29" s="85">
        <f t="shared" si="10"/>
        <v>0.128</v>
      </c>
      <c r="W29" s="48">
        <f t="shared" si="11"/>
        <v>32.322000000000003</v>
      </c>
      <c r="Y29" s="62" t="e">
        <f>ROUND(#REF!*B29,0)</f>
        <v>#REF!</v>
      </c>
      <c r="Z29" s="62" t="e">
        <f>ROUND(#REF!*C29,0)</f>
        <v>#REF!</v>
      </c>
      <c r="AA29" s="62" t="e">
        <f>ROUND(#REF!*D29,0)</f>
        <v>#REF!</v>
      </c>
      <c r="AB29" s="62" t="e">
        <f>ROUND(#REF!*E29,0)</f>
        <v>#REF!</v>
      </c>
      <c r="AC29" s="62" t="e">
        <f>ROUND(#REF!*F29,0)</f>
        <v>#REF!</v>
      </c>
      <c r="AD29" s="62" t="e">
        <f>ROUND(#REF!*G29,0)</f>
        <v>#REF!</v>
      </c>
      <c r="AE29" s="62" t="e">
        <f>ROUND(#REF!*H29,0)</f>
        <v>#REF!</v>
      </c>
      <c r="AF29" s="62" t="e">
        <f>ROUND(#REF!*I29,0)</f>
        <v>#REF!</v>
      </c>
      <c r="AG29" s="62" t="e">
        <f>ROUND(#REF!*J29,0)</f>
        <v>#REF!</v>
      </c>
      <c r="AH29" s="62" t="e">
        <f>ROUND(#REF!*K29,0)</f>
        <v>#REF!</v>
      </c>
      <c r="AI29" s="62" t="e">
        <f t="shared" si="12"/>
        <v>#REF!</v>
      </c>
      <c r="AJ29" s="63" t="e">
        <f t="shared" si="13"/>
        <v>#REF!</v>
      </c>
      <c r="AK29" s="64" t="e">
        <f t="shared" si="14"/>
        <v>#REF!</v>
      </c>
    </row>
    <row r="30" spans="1:37" ht="18" thickBot="1" x14ac:dyDescent="0.2">
      <c r="A30" s="67" t="s">
        <v>51</v>
      </c>
      <c r="B30" s="112">
        <v>290</v>
      </c>
      <c r="C30" s="68">
        <v>420</v>
      </c>
      <c r="D30" s="69">
        <v>850</v>
      </c>
      <c r="E30" s="69">
        <v>1302</v>
      </c>
      <c r="F30" s="70">
        <v>1014</v>
      </c>
      <c r="G30" s="71">
        <v>698</v>
      </c>
      <c r="H30" s="71">
        <v>129</v>
      </c>
      <c r="I30" s="71">
        <v>42</v>
      </c>
      <c r="J30" s="71">
        <v>21</v>
      </c>
      <c r="K30" s="71">
        <v>2</v>
      </c>
      <c r="L30" s="72">
        <f t="shared" si="15"/>
        <v>4768</v>
      </c>
      <c r="M30" s="73">
        <f t="shared" si="9"/>
        <v>6.0819999999999999</v>
      </c>
      <c r="N30" s="74">
        <f t="shared" si="0"/>
        <v>8.8089999999999993</v>
      </c>
      <c r="O30" s="74">
        <f t="shared" si="1"/>
        <v>17.827000000000002</v>
      </c>
      <c r="P30" s="74">
        <f t="shared" si="2"/>
        <v>27.306999999999999</v>
      </c>
      <c r="Q30" s="75">
        <f t="shared" si="3"/>
        <v>21.266999999999999</v>
      </c>
      <c r="R30" s="74">
        <f t="shared" si="4"/>
        <v>14.638999999999999</v>
      </c>
      <c r="S30" s="74">
        <f t="shared" si="5"/>
        <v>2.706</v>
      </c>
      <c r="T30" s="74">
        <f t="shared" si="6"/>
        <v>0.88100000000000001</v>
      </c>
      <c r="U30" s="74">
        <f t="shared" si="7"/>
        <v>0.44</v>
      </c>
      <c r="V30" s="99">
        <f t="shared" si="10"/>
        <v>4.2000000000000003E-2</v>
      </c>
      <c r="W30" s="77">
        <f t="shared" si="11"/>
        <v>39.975000000000001</v>
      </c>
      <c r="Y30" s="62" t="e">
        <f>ROUND(#REF!*B30,0)</f>
        <v>#REF!</v>
      </c>
      <c r="Z30" s="62" t="e">
        <f>ROUND(#REF!*C30,0)</f>
        <v>#REF!</v>
      </c>
      <c r="AA30" s="62" t="e">
        <f>ROUND(#REF!*D30,0)</f>
        <v>#REF!</v>
      </c>
      <c r="AB30" s="62" t="e">
        <f>ROUND(#REF!*E30,0)</f>
        <v>#REF!</v>
      </c>
      <c r="AC30" s="62" t="e">
        <f>ROUND(#REF!*F30,0)</f>
        <v>#REF!</v>
      </c>
      <c r="AD30" s="62" t="e">
        <f>ROUND(#REF!*G30,0)</f>
        <v>#REF!</v>
      </c>
      <c r="AE30" s="62" t="e">
        <f>ROUND(#REF!*H30,0)</f>
        <v>#REF!</v>
      </c>
      <c r="AF30" s="62" t="e">
        <f>ROUND(#REF!*I30,0)</f>
        <v>#REF!</v>
      </c>
      <c r="AG30" s="62" t="e">
        <f>ROUND(#REF!*J30,0)</f>
        <v>#REF!</v>
      </c>
      <c r="AH30" s="62" t="e">
        <f>ROUND(#REF!*K30,0)</f>
        <v>#REF!</v>
      </c>
      <c r="AI30" s="62" t="e">
        <f t="shared" si="12"/>
        <v>#REF!</v>
      </c>
      <c r="AJ30" s="63" t="e">
        <f t="shared" si="13"/>
        <v>#REF!</v>
      </c>
      <c r="AK30" s="64" t="e">
        <f t="shared" si="14"/>
        <v>#REF!</v>
      </c>
    </row>
    <row r="31" spans="1:37" ht="17.25" x14ac:dyDescent="0.15">
      <c r="A31" s="42" t="s">
        <v>52</v>
      </c>
      <c r="B31" s="113">
        <v>256</v>
      </c>
      <c r="C31" s="78">
        <v>371</v>
      </c>
      <c r="D31" s="43">
        <v>748</v>
      </c>
      <c r="E31" s="43">
        <v>847</v>
      </c>
      <c r="F31" s="81">
        <v>355</v>
      </c>
      <c r="G31" s="79">
        <v>530</v>
      </c>
      <c r="H31" s="79">
        <v>137</v>
      </c>
      <c r="I31" s="79">
        <v>52</v>
      </c>
      <c r="J31" s="79">
        <v>18</v>
      </c>
      <c r="K31" s="96"/>
      <c r="L31" s="83">
        <f t="shared" si="15"/>
        <v>3314</v>
      </c>
      <c r="M31" s="58">
        <f t="shared" si="9"/>
        <v>7.7249999999999996</v>
      </c>
      <c r="N31" s="45">
        <f t="shared" si="0"/>
        <v>11.195</v>
      </c>
      <c r="O31" s="45">
        <f t="shared" si="1"/>
        <v>22.571000000000002</v>
      </c>
      <c r="P31" s="45">
        <f t="shared" si="2"/>
        <v>25.558</v>
      </c>
      <c r="Q31" s="46">
        <f t="shared" si="3"/>
        <v>10.712</v>
      </c>
      <c r="R31" s="45">
        <f t="shared" si="4"/>
        <v>15.993</v>
      </c>
      <c r="S31" s="45">
        <f t="shared" si="5"/>
        <v>4.1340000000000003</v>
      </c>
      <c r="T31" s="45">
        <f t="shared" si="6"/>
        <v>1.569</v>
      </c>
      <c r="U31" s="45">
        <f t="shared" si="7"/>
        <v>0.54300000000000004</v>
      </c>
      <c r="V31" s="98" t="str">
        <f t="shared" si="10"/>
        <v xml:space="preserve"> </v>
      </c>
      <c r="W31" s="48">
        <f t="shared" si="11"/>
        <v>32.951000000000001</v>
      </c>
      <c r="Y31" s="62" t="e">
        <f>ROUND(#REF!*B31,0)</f>
        <v>#REF!</v>
      </c>
      <c r="Z31" s="62" t="e">
        <f>ROUND(#REF!*C31,0)</f>
        <v>#REF!</v>
      </c>
      <c r="AA31" s="62" t="e">
        <f>ROUND(#REF!*D31,0)</f>
        <v>#REF!</v>
      </c>
      <c r="AB31" s="62" t="e">
        <f>ROUND(#REF!*E31,0)</f>
        <v>#REF!</v>
      </c>
      <c r="AC31" s="62" t="e">
        <f>ROUND(#REF!*F31,0)</f>
        <v>#REF!</v>
      </c>
      <c r="AD31" s="62" t="e">
        <f>ROUND(#REF!*G31,0)</f>
        <v>#REF!</v>
      </c>
      <c r="AE31" s="62" t="e">
        <f>ROUND(#REF!*H31,0)</f>
        <v>#REF!</v>
      </c>
      <c r="AF31" s="62" t="e">
        <f>ROUND(#REF!*I31,0)</f>
        <v>#REF!</v>
      </c>
      <c r="AG31" s="62" t="e">
        <f>ROUND(#REF!*J31,0)</f>
        <v>#REF!</v>
      </c>
      <c r="AH31" s="62" t="e">
        <f>ROUND(#REF!*K31,0)</f>
        <v>#REF!</v>
      </c>
      <c r="AI31" s="62" t="e">
        <f t="shared" si="12"/>
        <v>#REF!</v>
      </c>
      <c r="AJ31" s="63" t="e">
        <f t="shared" si="13"/>
        <v>#REF!</v>
      </c>
      <c r="AK31" s="64" t="e">
        <f t="shared" si="14"/>
        <v>#REF!</v>
      </c>
    </row>
    <row r="32" spans="1:37" ht="17.25" x14ac:dyDescent="0.15">
      <c r="A32" s="52" t="s">
        <v>53</v>
      </c>
      <c r="B32" s="111">
        <v>492</v>
      </c>
      <c r="C32" s="53">
        <v>501</v>
      </c>
      <c r="D32" s="55">
        <v>949</v>
      </c>
      <c r="E32" s="55">
        <v>1699</v>
      </c>
      <c r="F32" s="56">
        <v>718</v>
      </c>
      <c r="G32" s="54">
        <v>313</v>
      </c>
      <c r="H32" s="54">
        <v>136</v>
      </c>
      <c r="I32" s="54">
        <v>106</v>
      </c>
      <c r="J32" s="54">
        <v>25</v>
      </c>
      <c r="K32" s="54">
        <v>1</v>
      </c>
      <c r="L32" s="57">
        <f t="shared" si="15"/>
        <v>4940</v>
      </c>
      <c r="M32" s="58">
        <f t="shared" si="9"/>
        <v>9.9600000000000009</v>
      </c>
      <c r="N32" s="59">
        <f t="shared" si="0"/>
        <v>10.141999999999999</v>
      </c>
      <c r="O32" s="59">
        <f t="shared" si="1"/>
        <v>19.210999999999999</v>
      </c>
      <c r="P32" s="59">
        <f t="shared" si="2"/>
        <v>34.393000000000001</v>
      </c>
      <c r="Q32" s="60">
        <f t="shared" si="3"/>
        <v>14.534000000000001</v>
      </c>
      <c r="R32" s="59">
        <f t="shared" si="4"/>
        <v>6.3360000000000003</v>
      </c>
      <c r="S32" s="59">
        <f t="shared" si="5"/>
        <v>2.7530000000000001</v>
      </c>
      <c r="T32" s="59">
        <f t="shared" si="6"/>
        <v>2.1459999999999999</v>
      </c>
      <c r="U32" s="59">
        <f t="shared" si="7"/>
        <v>0.50600000000000001</v>
      </c>
      <c r="V32" s="100">
        <f t="shared" si="10"/>
        <v>0.02</v>
      </c>
      <c r="W32" s="48">
        <f t="shared" si="11"/>
        <v>26.295999999999999</v>
      </c>
      <c r="Y32" s="62" t="e">
        <f>ROUND(#REF!*B32,0)</f>
        <v>#REF!</v>
      </c>
      <c r="Z32" s="62" t="e">
        <f>ROUND(#REF!*C32,0)</f>
        <v>#REF!</v>
      </c>
      <c r="AA32" s="62" t="e">
        <f>ROUND(#REF!*D32,0)</f>
        <v>#REF!</v>
      </c>
      <c r="AB32" s="62" t="e">
        <f>ROUND(#REF!*E32,0)</f>
        <v>#REF!</v>
      </c>
      <c r="AC32" s="62" t="e">
        <f>ROUND(#REF!*F32,0)</f>
        <v>#REF!</v>
      </c>
      <c r="AD32" s="62" t="e">
        <f>ROUND(#REF!*G32,0)</f>
        <v>#REF!</v>
      </c>
      <c r="AE32" s="62" t="e">
        <f>ROUND(#REF!*H32,0)</f>
        <v>#REF!</v>
      </c>
      <c r="AF32" s="62" t="e">
        <f>ROUND(#REF!*I32,0)</f>
        <v>#REF!</v>
      </c>
      <c r="AG32" s="62" t="e">
        <f>ROUND(#REF!*J32,0)</f>
        <v>#REF!</v>
      </c>
      <c r="AH32" s="62" t="e">
        <f>ROUND(#REF!*K32,0)</f>
        <v>#REF!</v>
      </c>
      <c r="AI32" s="62" t="e">
        <f t="shared" si="12"/>
        <v>#REF!</v>
      </c>
      <c r="AJ32" s="63" t="e">
        <f t="shared" si="13"/>
        <v>#REF!</v>
      </c>
      <c r="AK32" s="64" t="e">
        <f t="shared" si="14"/>
        <v>#REF!</v>
      </c>
    </row>
    <row r="33" spans="1:37" ht="17.25" x14ac:dyDescent="0.15">
      <c r="A33" s="52" t="s">
        <v>54</v>
      </c>
      <c r="B33" s="111">
        <v>1980</v>
      </c>
      <c r="C33" s="53">
        <v>3417</v>
      </c>
      <c r="D33" s="55">
        <v>3184</v>
      </c>
      <c r="E33" s="55">
        <v>1312</v>
      </c>
      <c r="F33" s="56">
        <v>315</v>
      </c>
      <c r="G33" s="54">
        <v>163</v>
      </c>
      <c r="H33" s="54">
        <v>101</v>
      </c>
      <c r="I33" s="54">
        <v>40</v>
      </c>
      <c r="J33" s="91"/>
      <c r="K33" s="66"/>
      <c r="L33" s="57">
        <f t="shared" si="15"/>
        <v>10512</v>
      </c>
      <c r="M33" s="58">
        <f t="shared" si="9"/>
        <v>18.835999999999999</v>
      </c>
      <c r="N33" s="59">
        <f t="shared" si="0"/>
        <v>32.506</v>
      </c>
      <c r="O33" s="59">
        <f t="shared" si="1"/>
        <v>30.289000000000001</v>
      </c>
      <c r="P33" s="59">
        <f t="shared" si="2"/>
        <v>12.481</v>
      </c>
      <c r="Q33" s="60">
        <f t="shared" si="3"/>
        <v>2.9969999999999999</v>
      </c>
      <c r="R33" s="59">
        <f t="shared" si="4"/>
        <v>1.5509999999999999</v>
      </c>
      <c r="S33" s="59">
        <f t="shared" si="5"/>
        <v>0.96099999999999997</v>
      </c>
      <c r="T33" s="59">
        <f t="shared" si="6"/>
        <v>0.38100000000000001</v>
      </c>
      <c r="U33" s="93" t="str">
        <f t="shared" si="7"/>
        <v xml:space="preserve"> </v>
      </c>
      <c r="V33" s="65" t="str">
        <f t="shared" si="10"/>
        <v xml:space="preserve"> </v>
      </c>
      <c r="W33" s="48">
        <f t="shared" si="11"/>
        <v>5.8890000000000002</v>
      </c>
      <c r="Y33" s="62" t="e">
        <f>ROUND(#REF!*B33,0)</f>
        <v>#REF!</v>
      </c>
      <c r="Z33" s="62" t="e">
        <f>ROUND(#REF!*C33,0)</f>
        <v>#REF!</v>
      </c>
      <c r="AA33" s="62" t="e">
        <f>ROUND(#REF!*D33,0)</f>
        <v>#REF!</v>
      </c>
      <c r="AB33" s="62" t="e">
        <f>ROUND(#REF!*E33,0)</f>
        <v>#REF!</v>
      </c>
      <c r="AC33" s="62" t="e">
        <f>ROUND(#REF!*F33,0)</f>
        <v>#REF!</v>
      </c>
      <c r="AD33" s="62" t="e">
        <f>ROUND(#REF!*G33,0)</f>
        <v>#REF!</v>
      </c>
      <c r="AE33" s="62" t="e">
        <f>ROUND(#REF!*H33,0)</f>
        <v>#REF!</v>
      </c>
      <c r="AF33" s="62" t="e">
        <f>ROUND(#REF!*I33,0)</f>
        <v>#REF!</v>
      </c>
      <c r="AG33" s="62" t="e">
        <f>ROUND(#REF!*J33,0)</f>
        <v>#REF!</v>
      </c>
      <c r="AH33" s="62" t="e">
        <f>ROUND(#REF!*K33,0)</f>
        <v>#REF!</v>
      </c>
      <c r="AI33" s="62" t="e">
        <f t="shared" si="12"/>
        <v>#REF!</v>
      </c>
      <c r="AJ33" s="63" t="e">
        <f t="shared" si="13"/>
        <v>#REF!</v>
      </c>
      <c r="AK33" s="64" t="e">
        <f t="shared" si="14"/>
        <v>#REF!</v>
      </c>
    </row>
    <row r="34" spans="1:37" ht="17.25" x14ac:dyDescent="0.15">
      <c r="A34" s="52" t="s">
        <v>55</v>
      </c>
      <c r="B34" s="111">
        <v>590</v>
      </c>
      <c r="C34" s="53">
        <v>533</v>
      </c>
      <c r="D34" s="55">
        <v>824</v>
      </c>
      <c r="E34" s="55">
        <v>2622</v>
      </c>
      <c r="F34" s="56">
        <v>1999</v>
      </c>
      <c r="G34" s="54">
        <v>773</v>
      </c>
      <c r="H34" s="54">
        <v>374</v>
      </c>
      <c r="I34" s="54">
        <v>119</v>
      </c>
      <c r="J34" s="54">
        <v>37</v>
      </c>
      <c r="K34" s="54">
        <v>2</v>
      </c>
      <c r="L34" s="57">
        <f t="shared" si="15"/>
        <v>7873</v>
      </c>
      <c r="M34" s="58">
        <f t="shared" si="9"/>
        <v>7.4939999999999998</v>
      </c>
      <c r="N34" s="59">
        <f t="shared" si="0"/>
        <v>6.77</v>
      </c>
      <c r="O34" s="59">
        <f t="shared" si="1"/>
        <v>10.465999999999999</v>
      </c>
      <c r="P34" s="59">
        <f t="shared" si="2"/>
        <v>33.304000000000002</v>
      </c>
      <c r="Q34" s="60">
        <f t="shared" si="3"/>
        <v>25.390999999999998</v>
      </c>
      <c r="R34" s="59">
        <f t="shared" si="4"/>
        <v>9.8179999999999996</v>
      </c>
      <c r="S34" s="59">
        <f t="shared" si="5"/>
        <v>4.75</v>
      </c>
      <c r="T34" s="59">
        <f t="shared" si="6"/>
        <v>1.5109999999999999</v>
      </c>
      <c r="U34" s="59">
        <f t="shared" si="7"/>
        <v>0.47</v>
      </c>
      <c r="V34" s="85">
        <f t="shared" si="10"/>
        <v>2.5000000000000001E-2</v>
      </c>
      <c r="W34" s="48">
        <f t="shared" si="11"/>
        <v>41.966000000000001</v>
      </c>
      <c r="Y34" s="62" t="e">
        <f>ROUND(#REF!*B34,0)</f>
        <v>#REF!</v>
      </c>
      <c r="Z34" s="62" t="e">
        <f>ROUND(#REF!*C34,0)</f>
        <v>#REF!</v>
      </c>
      <c r="AA34" s="62" t="e">
        <f>ROUND(#REF!*D34,0)</f>
        <v>#REF!</v>
      </c>
      <c r="AB34" s="62" t="e">
        <f>ROUND(#REF!*E34,0)</f>
        <v>#REF!</v>
      </c>
      <c r="AC34" s="62" t="e">
        <f>ROUND(#REF!*F34,0)</f>
        <v>#REF!</v>
      </c>
      <c r="AD34" s="62" t="e">
        <f>ROUND(#REF!*G34,0)</f>
        <v>#REF!</v>
      </c>
      <c r="AE34" s="62" t="e">
        <f>ROUND(#REF!*H34,0)</f>
        <v>#REF!</v>
      </c>
      <c r="AF34" s="62" t="e">
        <f>ROUND(#REF!*I34,0)</f>
        <v>#REF!</v>
      </c>
      <c r="AG34" s="62" t="e">
        <f>ROUND(#REF!*J34,0)</f>
        <v>#REF!</v>
      </c>
      <c r="AH34" s="62" t="e">
        <f>ROUND(#REF!*K34,0)</f>
        <v>#REF!</v>
      </c>
      <c r="AI34" s="62" t="e">
        <f t="shared" si="12"/>
        <v>#REF!</v>
      </c>
      <c r="AJ34" s="63" t="e">
        <f t="shared" si="13"/>
        <v>#REF!</v>
      </c>
      <c r="AK34" s="64" t="e">
        <f t="shared" si="14"/>
        <v>#REF!</v>
      </c>
    </row>
    <row r="35" spans="1:37" ht="17.25" x14ac:dyDescent="0.15">
      <c r="A35" s="52" t="s">
        <v>56</v>
      </c>
      <c r="B35" s="111">
        <v>319</v>
      </c>
      <c r="C35" s="53">
        <v>310</v>
      </c>
      <c r="D35" s="55">
        <v>475</v>
      </c>
      <c r="E35" s="55">
        <v>1615</v>
      </c>
      <c r="F35" s="56">
        <v>528</v>
      </c>
      <c r="G35" s="54">
        <v>153</v>
      </c>
      <c r="H35" s="54">
        <v>43</v>
      </c>
      <c r="I35" s="54">
        <v>27</v>
      </c>
      <c r="J35" s="54">
        <v>17</v>
      </c>
      <c r="K35" s="66"/>
      <c r="L35" s="57">
        <f t="shared" si="15"/>
        <v>3487</v>
      </c>
      <c r="M35" s="58">
        <f t="shared" si="9"/>
        <v>9.1479999999999997</v>
      </c>
      <c r="N35" s="59">
        <f t="shared" si="0"/>
        <v>8.89</v>
      </c>
      <c r="O35" s="59">
        <f t="shared" si="1"/>
        <v>13.622</v>
      </c>
      <c r="P35" s="59">
        <f t="shared" si="2"/>
        <v>46.314999999999998</v>
      </c>
      <c r="Q35" s="60">
        <f t="shared" si="3"/>
        <v>15.141999999999999</v>
      </c>
      <c r="R35" s="59">
        <f t="shared" si="4"/>
        <v>4.3879999999999999</v>
      </c>
      <c r="S35" s="59">
        <f t="shared" si="5"/>
        <v>1.2330000000000001</v>
      </c>
      <c r="T35" s="59">
        <f t="shared" si="6"/>
        <v>0.77400000000000002</v>
      </c>
      <c r="U35" s="59">
        <f t="shared" si="7"/>
        <v>0.48799999999999999</v>
      </c>
      <c r="V35" s="65" t="str">
        <f t="shared" si="10"/>
        <v xml:space="preserve"> </v>
      </c>
      <c r="W35" s="48">
        <f t="shared" si="11"/>
        <v>22.024999999999999</v>
      </c>
      <c r="Y35" s="62" t="e">
        <f>ROUND(#REF!*B35,0)</f>
        <v>#REF!</v>
      </c>
      <c r="Z35" s="62" t="e">
        <f>ROUND(#REF!*C35,0)</f>
        <v>#REF!</v>
      </c>
      <c r="AA35" s="62" t="e">
        <f>ROUND(#REF!*D35,0)</f>
        <v>#REF!</v>
      </c>
      <c r="AB35" s="62" t="e">
        <f>ROUND(#REF!*E35,0)</f>
        <v>#REF!</v>
      </c>
      <c r="AC35" s="62" t="e">
        <f>ROUND(#REF!*F35,0)</f>
        <v>#REF!</v>
      </c>
      <c r="AD35" s="62" t="e">
        <f>ROUND(#REF!*G35,0)</f>
        <v>#REF!</v>
      </c>
      <c r="AE35" s="62" t="e">
        <f>ROUND(#REF!*H35,0)</f>
        <v>#REF!</v>
      </c>
      <c r="AF35" s="62" t="e">
        <f>ROUND(#REF!*I35,0)</f>
        <v>#REF!</v>
      </c>
      <c r="AG35" s="62" t="e">
        <f>ROUND(#REF!*J35,0)</f>
        <v>#REF!</v>
      </c>
      <c r="AH35" s="62" t="e">
        <f>ROUND(#REF!*K35,0)</f>
        <v>#REF!</v>
      </c>
      <c r="AI35" s="62" t="e">
        <f t="shared" si="12"/>
        <v>#REF!</v>
      </c>
      <c r="AJ35" s="63" t="e">
        <f t="shared" si="13"/>
        <v>#REF!</v>
      </c>
      <c r="AK35" s="64" t="e">
        <f t="shared" si="14"/>
        <v>#REF!</v>
      </c>
    </row>
    <row r="36" spans="1:37" ht="18" thickBot="1" x14ac:dyDescent="0.2">
      <c r="A36" s="67" t="s">
        <v>57</v>
      </c>
      <c r="B36" s="112">
        <v>316</v>
      </c>
      <c r="C36" s="68">
        <v>312</v>
      </c>
      <c r="D36" s="71">
        <v>893</v>
      </c>
      <c r="E36" s="69">
        <v>881</v>
      </c>
      <c r="F36" s="70">
        <v>1044</v>
      </c>
      <c r="G36" s="71">
        <v>397</v>
      </c>
      <c r="H36" s="71">
        <v>66</v>
      </c>
      <c r="I36" s="71">
        <v>47</v>
      </c>
      <c r="J36" s="71">
        <v>23</v>
      </c>
      <c r="K36" s="94"/>
      <c r="L36" s="72">
        <f t="shared" si="15"/>
        <v>3979</v>
      </c>
      <c r="M36" s="73">
        <f t="shared" si="9"/>
        <v>7.9420000000000002</v>
      </c>
      <c r="N36" s="74">
        <f t="shared" si="0"/>
        <v>7.8410000000000002</v>
      </c>
      <c r="O36" s="74">
        <f t="shared" si="1"/>
        <v>22.443000000000001</v>
      </c>
      <c r="P36" s="74">
        <f t="shared" si="2"/>
        <v>22.140999999999998</v>
      </c>
      <c r="Q36" s="75">
        <f t="shared" si="3"/>
        <v>26.238</v>
      </c>
      <c r="R36" s="74">
        <f t="shared" si="4"/>
        <v>9.9770000000000003</v>
      </c>
      <c r="S36" s="74">
        <f t="shared" si="5"/>
        <v>1.659</v>
      </c>
      <c r="T36" s="74">
        <f t="shared" si="6"/>
        <v>1.181</v>
      </c>
      <c r="U36" s="74">
        <f t="shared" si="7"/>
        <v>0.57799999999999996</v>
      </c>
      <c r="V36" s="95" t="str">
        <f t="shared" si="10"/>
        <v xml:space="preserve"> </v>
      </c>
      <c r="W36" s="77">
        <f t="shared" si="11"/>
        <v>39.633000000000003</v>
      </c>
      <c r="Y36" s="62" t="e">
        <f>ROUND(#REF!*B36,0)</f>
        <v>#REF!</v>
      </c>
      <c r="Z36" s="62" t="e">
        <f>ROUND(#REF!*C36,0)</f>
        <v>#REF!</v>
      </c>
      <c r="AA36" s="62" t="e">
        <f>ROUND(#REF!*D36,0)</f>
        <v>#REF!</v>
      </c>
      <c r="AB36" s="62" t="e">
        <f>ROUND(#REF!*E36,0)</f>
        <v>#REF!</v>
      </c>
      <c r="AC36" s="62" t="e">
        <f>ROUND(#REF!*F36,0)</f>
        <v>#REF!</v>
      </c>
      <c r="AD36" s="62" t="e">
        <f>ROUND(#REF!*G36,0)</f>
        <v>#REF!</v>
      </c>
      <c r="AE36" s="62" t="e">
        <f>ROUND(#REF!*H36,0)</f>
        <v>#REF!</v>
      </c>
      <c r="AF36" s="62" t="e">
        <f>ROUND(#REF!*I36,0)</f>
        <v>#REF!</v>
      </c>
      <c r="AG36" s="62" t="e">
        <f>ROUND(#REF!*J36,0)</f>
        <v>#REF!</v>
      </c>
      <c r="AH36" s="62" t="e">
        <f>ROUND(#REF!*K36,0)</f>
        <v>#REF!</v>
      </c>
      <c r="AI36" s="62" t="e">
        <f t="shared" si="12"/>
        <v>#REF!</v>
      </c>
      <c r="AJ36" s="63" t="e">
        <f t="shared" si="13"/>
        <v>#REF!</v>
      </c>
      <c r="AK36" s="64" t="e">
        <f t="shared" si="14"/>
        <v>#REF!</v>
      </c>
    </row>
    <row r="37" spans="1:37" ht="17.25" x14ac:dyDescent="0.15">
      <c r="A37" s="42" t="s">
        <v>58</v>
      </c>
      <c r="B37" s="113">
        <v>217</v>
      </c>
      <c r="C37" s="78">
        <v>824</v>
      </c>
      <c r="D37" s="43">
        <v>785</v>
      </c>
      <c r="E37" s="78">
        <v>226</v>
      </c>
      <c r="F37" s="43">
        <v>421</v>
      </c>
      <c r="G37" s="80">
        <v>295</v>
      </c>
      <c r="H37" s="78">
        <v>38</v>
      </c>
      <c r="I37" s="79">
        <v>40</v>
      </c>
      <c r="J37" s="79">
        <v>17</v>
      </c>
      <c r="K37" s="82"/>
      <c r="L37" s="83">
        <f t="shared" si="15"/>
        <v>2863</v>
      </c>
      <c r="M37" s="58">
        <f t="shared" si="9"/>
        <v>7.5789999999999997</v>
      </c>
      <c r="N37" s="45">
        <f t="shared" si="0"/>
        <v>28.780999999999999</v>
      </c>
      <c r="O37" s="45">
        <f t="shared" si="1"/>
        <v>27.419</v>
      </c>
      <c r="P37" s="45">
        <f t="shared" si="2"/>
        <v>7.8940000000000001</v>
      </c>
      <c r="Q37" s="46">
        <f t="shared" si="3"/>
        <v>14.705</v>
      </c>
      <c r="R37" s="45">
        <f t="shared" si="4"/>
        <v>10.304</v>
      </c>
      <c r="S37" s="45">
        <f t="shared" si="5"/>
        <v>1.327</v>
      </c>
      <c r="T37" s="45">
        <f t="shared" si="6"/>
        <v>1.397</v>
      </c>
      <c r="U37" s="45">
        <f t="shared" si="7"/>
        <v>0.59399999999999997</v>
      </c>
      <c r="V37" s="98" t="str">
        <f t="shared" si="10"/>
        <v xml:space="preserve"> </v>
      </c>
      <c r="W37" s="48">
        <f t="shared" si="11"/>
        <v>28.327000000000002</v>
      </c>
      <c r="Y37" s="62" t="e">
        <f>ROUND(#REF!*B37,0)</f>
        <v>#REF!</v>
      </c>
      <c r="Z37" s="62" t="e">
        <f>ROUND(#REF!*C37,0)</f>
        <v>#REF!</v>
      </c>
      <c r="AA37" s="62" t="e">
        <f>ROUND(#REF!*D37,0)</f>
        <v>#REF!</v>
      </c>
      <c r="AB37" s="62" t="e">
        <f>ROUND(#REF!*E37,0)</f>
        <v>#REF!</v>
      </c>
      <c r="AC37" s="62" t="e">
        <f>ROUND(#REF!*F37,0)</f>
        <v>#REF!</v>
      </c>
      <c r="AD37" s="62" t="e">
        <f>ROUND(#REF!*G37,0)</f>
        <v>#REF!</v>
      </c>
      <c r="AE37" s="62" t="e">
        <f>ROUND(#REF!*H37,0)</f>
        <v>#REF!</v>
      </c>
      <c r="AF37" s="62" t="e">
        <f>ROUND(#REF!*I37,0)</f>
        <v>#REF!</v>
      </c>
      <c r="AG37" s="62" t="e">
        <f>ROUND(#REF!*J37,0)</f>
        <v>#REF!</v>
      </c>
      <c r="AH37" s="62" t="e">
        <f>ROUND(#REF!*K37,0)</f>
        <v>#REF!</v>
      </c>
      <c r="AI37" s="62" t="e">
        <f t="shared" si="12"/>
        <v>#REF!</v>
      </c>
      <c r="AJ37" s="63" t="e">
        <f t="shared" si="13"/>
        <v>#REF!</v>
      </c>
      <c r="AK37" s="64" t="e">
        <f t="shared" si="14"/>
        <v>#REF!</v>
      </c>
    </row>
    <row r="38" spans="1:37" ht="17.25" x14ac:dyDescent="0.15">
      <c r="A38" s="52" t="s">
        <v>59</v>
      </c>
      <c r="B38" s="111">
        <v>315</v>
      </c>
      <c r="C38" s="53">
        <v>196</v>
      </c>
      <c r="D38" s="55">
        <v>914</v>
      </c>
      <c r="E38" s="55">
        <v>906</v>
      </c>
      <c r="F38" s="56">
        <v>876</v>
      </c>
      <c r="G38" s="55">
        <v>423</v>
      </c>
      <c r="H38" s="53">
        <v>34</v>
      </c>
      <c r="I38" s="54">
        <v>32</v>
      </c>
      <c r="J38" s="54">
        <v>22</v>
      </c>
      <c r="K38" s="66"/>
      <c r="L38" s="57">
        <f t="shared" si="15"/>
        <v>3718</v>
      </c>
      <c r="M38" s="58">
        <f t="shared" si="9"/>
        <v>8.4719999999999995</v>
      </c>
      <c r="N38" s="59">
        <f t="shared" si="0"/>
        <v>5.2720000000000002</v>
      </c>
      <c r="O38" s="59">
        <f t="shared" si="1"/>
        <v>24.582999999999998</v>
      </c>
      <c r="P38" s="59">
        <f t="shared" si="2"/>
        <v>24.367999999999999</v>
      </c>
      <c r="Q38" s="60">
        <f t="shared" si="3"/>
        <v>23.561</v>
      </c>
      <c r="R38" s="59">
        <f t="shared" si="4"/>
        <v>11.377000000000001</v>
      </c>
      <c r="S38" s="59">
        <f t="shared" si="5"/>
        <v>0.91400000000000003</v>
      </c>
      <c r="T38" s="59">
        <f t="shared" si="6"/>
        <v>0.86099999999999999</v>
      </c>
      <c r="U38" s="59">
        <f t="shared" si="7"/>
        <v>0.59199999999999997</v>
      </c>
      <c r="V38" s="65" t="str">
        <f t="shared" si="10"/>
        <v xml:space="preserve"> </v>
      </c>
      <c r="W38" s="48">
        <f t="shared" si="11"/>
        <v>37.305</v>
      </c>
      <c r="Y38" s="101" t="e">
        <f>ROUND(#REF!*B38,0)</f>
        <v>#REF!</v>
      </c>
      <c r="Z38" s="62" t="e">
        <f>ROUND(#REF!*C38,0)</f>
        <v>#REF!</v>
      </c>
      <c r="AA38" s="62" t="e">
        <f>ROUND(#REF!*D38,0)</f>
        <v>#REF!</v>
      </c>
      <c r="AB38" s="62" t="e">
        <f>ROUND(#REF!*E38,0)</f>
        <v>#REF!</v>
      </c>
      <c r="AC38" s="62" t="e">
        <f>ROUND(#REF!*F38,0)</f>
        <v>#REF!</v>
      </c>
      <c r="AD38" s="62" t="e">
        <f>ROUND(#REF!*G38,0)</f>
        <v>#REF!</v>
      </c>
      <c r="AE38" s="62" t="e">
        <f>ROUND(#REF!*H38,0)</f>
        <v>#REF!</v>
      </c>
      <c r="AF38" s="62" t="e">
        <f>ROUND(#REF!*I38,0)</f>
        <v>#REF!</v>
      </c>
      <c r="AG38" s="62" t="e">
        <f>ROUND(#REF!*J38,0)</f>
        <v>#REF!</v>
      </c>
      <c r="AH38" s="62" t="e">
        <f>ROUND(#REF!*K38,0)</f>
        <v>#REF!</v>
      </c>
      <c r="AI38" s="62" t="e">
        <f t="shared" si="12"/>
        <v>#REF!</v>
      </c>
      <c r="AJ38" s="63" t="e">
        <f t="shared" si="13"/>
        <v>#REF!</v>
      </c>
      <c r="AK38" s="64" t="e">
        <f t="shared" si="14"/>
        <v>#REF!</v>
      </c>
    </row>
    <row r="39" spans="1:37" ht="17.25" x14ac:dyDescent="0.15">
      <c r="A39" s="52" t="s">
        <v>60</v>
      </c>
      <c r="B39" s="111">
        <v>390</v>
      </c>
      <c r="C39" s="53">
        <v>352</v>
      </c>
      <c r="D39" s="55">
        <v>1626</v>
      </c>
      <c r="E39" s="55">
        <v>684</v>
      </c>
      <c r="F39" s="56">
        <v>1077</v>
      </c>
      <c r="G39" s="54">
        <v>463</v>
      </c>
      <c r="H39" s="54">
        <v>88</v>
      </c>
      <c r="I39" s="54">
        <v>32</v>
      </c>
      <c r="J39" s="54">
        <v>19</v>
      </c>
      <c r="K39" s="66"/>
      <c r="L39" s="57">
        <f t="shared" si="15"/>
        <v>4731</v>
      </c>
      <c r="M39" s="58">
        <f t="shared" si="9"/>
        <v>8.2439999999999998</v>
      </c>
      <c r="N39" s="59">
        <f t="shared" si="0"/>
        <v>7.44</v>
      </c>
      <c r="O39" s="59">
        <f t="shared" si="1"/>
        <v>34.369</v>
      </c>
      <c r="P39" s="59">
        <f t="shared" si="2"/>
        <v>14.458</v>
      </c>
      <c r="Q39" s="60">
        <f t="shared" si="3"/>
        <v>22.765000000000001</v>
      </c>
      <c r="R39" s="59">
        <f t="shared" si="4"/>
        <v>9.7870000000000008</v>
      </c>
      <c r="S39" s="59">
        <f t="shared" si="5"/>
        <v>1.86</v>
      </c>
      <c r="T39" s="59">
        <f t="shared" si="6"/>
        <v>0.67600000000000005</v>
      </c>
      <c r="U39" s="59">
        <f t="shared" si="7"/>
        <v>0.40200000000000002</v>
      </c>
      <c r="V39" s="65" t="str">
        <f t="shared" si="10"/>
        <v xml:space="preserve"> </v>
      </c>
      <c r="W39" s="48">
        <f t="shared" si="11"/>
        <v>35.488999999999997</v>
      </c>
      <c r="Y39" s="62" t="e">
        <f>ROUND(#REF!*B39,0)</f>
        <v>#REF!</v>
      </c>
      <c r="Z39" s="62" t="e">
        <f>ROUND(#REF!*C39,0)</f>
        <v>#REF!</v>
      </c>
      <c r="AA39" s="62" t="e">
        <f>ROUND(#REF!*D39,0)</f>
        <v>#REF!</v>
      </c>
      <c r="AB39" s="62" t="e">
        <f>ROUND(#REF!*E39,0)</f>
        <v>#REF!</v>
      </c>
      <c r="AC39" s="62" t="e">
        <f>ROUND(#REF!*F39,0)</f>
        <v>#REF!</v>
      </c>
      <c r="AD39" s="62" t="e">
        <f>ROUND(#REF!*G39,0)</f>
        <v>#REF!</v>
      </c>
      <c r="AE39" s="62" t="e">
        <f>ROUND(#REF!*H39,0)</f>
        <v>#REF!</v>
      </c>
      <c r="AF39" s="62" t="e">
        <f>ROUND(#REF!*I39,0)</f>
        <v>#REF!</v>
      </c>
      <c r="AG39" s="62" t="e">
        <f>ROUND(#REF!*J39,0)</f>
        <v>#REF!</v>
      </c>
      <c r="AH39" s="62" t="e">
        <f>ROUND(#REF!*K39,0)</f>
        <v>#REF!</v>
      </c>
      <c r="AI39" s="62" t="e">
        <f t="shared" si="12"/>
        <v>#REF!</v>
      </c>
      <c r="AJ39" s="63" t="e">
        <f t="shared" si="13"/>
        <v>#REF!</v>
      </c>
      <c r="AK39" s="64" t="e">
        <f t="shared" si="14"/>
        <v>#REF!</v>
      </c>
    </row>
    <row r="40" spans="1:37" ht="17.25" x14ac:dyDescent="0.15">
      <c r="A40" s="52" t="s">
        <v>61</v>
      </c>
      <c r="B40" s="111">
        <v>342</v>
      </c>
      <c r="C40" s="53">
        <v>275</v>
      </c>
      <c r="D40" s="54">
        <v>999</v>
      </c>
      <c r="E40" s="55">
        <v>1878</v>
      </c>
      <c r="F40" s="56">
        <v>1257</v>
      </c>
      <c r="G40" s="54">
        <v>614</v>
      </c>
      <c r="H40" s="54">
        <v>205</v>
      </c>
      <c r="I40" s="54">
        <v>60</v>
      </c>
      <c r="J40" s="54">
        <v>12</v>
      </c>
      <c r="K40" s="66"/>
      <c r="L40" s="57">
        <f t="shared" si="15"/>
        <v>5642</v>
      </c>
      <c r="M40" s="58">
        <f t="shared" si="9"/>
        <v>6.0620000000000003</v>
      </c>
      <c r="N40" s="59">
        <f t="shared" si="0"/>
        <v>4.8739999999999997</v>
      </c>
      <c r="O40" s="59">
        <f t="shared" si="1"/>
        <v>17.706</v>
      </c>
      <c r="P40" s="59">
        <f t="shared" si="2"/>
        <v>33.286000000000001</v>
      </c>
      <c r="Q40" s="60">
        <f t="shared" si="3"/>
        <v>22.279</v>
      </c>
      <c r="R40" s="59">
        <f t="shared" si="4"/>
        <v>10.882999999999999</v>
      </c>
      <c r="S40" s="59">
        <f t="shared" si="5"/>
        <v>3.633</v>
      </c>
      <c r="T40" s="59">
        <f t="shared" si="6"/>
        <v>1.0629999999999999</v>
      </c>
      <c r="U40" s="59">
        <f t="shared" si="7"/>
        <v>0.21299999999999999</v>
      </c>
      <c r="V40" s="65" t="str">
        <f t="shared" si="10"/>
        <v xml:space="preserve"> </v>
      </c>
      <c r="W40" s="48">
        <f t="shared" si="11"/>
        <v>38.072000000000003</v>
      </c>
      <c r="Y40" s="101" t="e">
        <f>ROUND(#REF!*B40,0)</f>
        <v>#REF!</v>
      </c>
      <c r="Z40" s="62" t="e">
        <f>ROUND(#REF!*C40,0)</f>
        <v>#REF!</v>
      </c>
      <c r="AA40" s="62" t="e">
        <f>ROUND(#REF!*D40,0)</f>
        <v>#REF!</v>
      </c>
      <c r="AB40" s="62" t="e">
        <f>ROUND(#REF!*E40,0)</f>
        <v>#REF!</v>
      </c>
      <c r="AC40" s="62" t="e">
        <f>ROUND(#REF!*F40,0)</f>
        <v>#REF!</v>
      </c>
      <c r="AD40" s="62" t="e">
        <f>ROUND(#REF!*G40,0)</f>
        <v>#REF!</v>
      </c>
      <c r="AE40" s="62" t="e">
        <f>ROUND(#REF!*H40,0)</f>
        <v>#REF!</v>
      </c>
      <c r="AF40" s="62" t="e">
        <f>ROUND(#REF!*I40,0)</f>
        <v>#REF!</v>
      </c>
      <c r="AG40" s="62" t="e">
        <f>ROUND(#REF!*J40,0)</f>
        <v>#REF!</v>
      </c>
      <c r="AH40" s="62" t="e">
        <f>ROUND(#REF!*K40,0)</f>
        <v>#REF!</v>
      </c>
      <c r="AI40" s="62" t="e">
        <f t="shared" si="12"/>
        <v>#REF!</v>
      </c>
      <c r="AJ40" s="63" t="e">
        <f t="shared" si="13"/>
        <v>#REF!</v>
      </c>
      <c r="AK40" s="64" t="e">
        <f t="shared" si="14"/>
        <v>#REF!</v>
      </c>
    </row>
    <row r="41" spans="1:37" ht="18" thickBot="1" x14ac:dyDescent="0.2">
      <c r="A41" s="67" t="s">
        <v>62</v>
      </c>
      <c r="B41" s="112">
        <v>269</v>
      </c>
      <c r="C41" s="68">
        <v>384</v>
      </c>
      <c r="D41" s="71">
        <v>1182</v>
      </c>
      <c r="E41" s="69">
        <v>999</v>
      </c>
      <c r="F41" s="70">
        <v>525</v>
      </c>
      <c r="G41" s="71">
        <v>829</v>
      </c>
      <c r="H41" s="71">
        <v>69</v>
      </c>
      <c r="I41" s="71">
        <v>18</v>
      </c>
      <c r="J41" s="71">
        <v>11</v>
      </c>
      <c r="K41" s="94"/>
      <c r="L41" s="72">
        <f t="shared" si="15"/>
        <v>4286</v>
      </c>
      <c r="M41" s="73">
        <f t="shared" si="9"/>
        <v>6.2759999999999998</v>
      </c>
      <c r="N41" s="74">
        <f t="shared" si="0"/>
        <v>8.9589999999999996</v>
      </c>
      <c r="O41" s="74">
        <f t="shared" si="1"/>
        <v>27.577999999999999</v>
      </c>
      <c r="P41" s="74">
        <f t="shared" si="2"/>
        <v>23.308</v>
      </c>
      <c r="Q41" s="75">
        <f t="shared" si="3"/>
        <v>12.249000000000001</v>
      </c>
      <c r="R41" s="74">
        <f t="shared" si="4"/>
        <v>19.341999999999999</v>
      </c>
      <c r="S41" s="74">
        <f t="shared" si="5"/>
        <v>1.61</v>
      </c>
      <c r="T41" s="74">
        <f t="shared" si="6"/>
        <v>0.42</v>
      </c>
      <c r="U41" s="74">
        <f t="shared" si="7"/>
        <v>0.25700000000000001</v>
      </c>
      <c r="V41" s="95" t="str">
        <f t="shared" si="10"/>
        <v xml:space="preserve"> </v>
      </c>
      <c r="W41" s="77">
        <f t="shared" si="11"/>
        <v>33.878</v>
      </c>
      <c r="Y41" s="101" t="e">
        <f>ROUND(#REF!*B41,0)</f>
        <v>#REF!</v>
      </c>
      <c r="Z41" s="62" t="e">
        <f>ROUND(#REF!*C41,0)</f>
        <v>#REF!</v>
      </c>
      <c r="AA41" s="62" t="e">
        <f>ROUND(#REF!*D41,0)</f>
        <v>#REF!</v>
      </c>
      <c r="AB41" s="62" t="e">
        <f>ROUND(#REF!*E41,0)</f>
        <v>#REF!</v>
      </c>
      <c r="AC41" s="62" t="e">
        <f>ROUND(#REF!*F41,0)</f>
        <v>#REF!</v>
      </c>
      <c r="AD41" s="62" t="e">
        <f>ROUND(#REF!*G41,0)</f>
        <v>#REF!</v>
      </c>
      <c r="AE41" s="62" t="e">
        <f>ROUND(#REF!*H41,0)</f>
        <v>#REF!</v>
      </c>
      <c r="AF41" s="62" t="e">
        <f>ROUND(#REF!*I41,0)</f>
        <v>#REF!</v>
      </c>
      <c r="AG41" s="62" t="e">
        <f>ROUND(#REF!*J41,0)</f>
        <v>#REF!</v>
      </c>
      <c r="AH41" s="62" t="e">
        <f>ROUND(#REF!*K41,0)</f>
        <v>#REF!</v>
      </c>
      <c r="AI41" s="62" t="e">
        <f t="shared" si="12"/>
        <v>#REF!</v>
      </c>
      <c r="AJ41" s="63" t="e">
        <f t="shared" si="13"/>
        <v>#REF!</v>
      </c>
      <c r="AK41" s="64" t="e">
        <f t="shared" si="14"/>
        <v>#REF!</v>
      </c>
    </row>
    <row r="42" spans="1:37" ht="17.25" x14ac:dyDescent="0.15">
      <c r="A42" s="42" t="s">
        <v>63</v>
      </c>
      <c r="B42" s="113">
        <v>277</v>
      </c>
      <c r="C42" s="78">
        <v>338</v>
      </c>
      <c r="D42" s="79">
        <v>734</v>
      </c>
      <c r="E42" s="43">
        <v>880</v>
      </c>
      <c r="F42" s="81">
        <v>607</v>
      </c>
      <c r="G42" s="79">
        <v>503</v>
      </c>
      <c r="H42" s="79">
        <v>69</v>
      </c>
      <c r="I42" s="79">
        <v>50</v>
      </c>
      <c r="J42" s="79">
        <v>22</v>
      </c>
      <c r="K42" s="96"/>
      <c r="L42" s="83">
        <f t="shared" si="15"/>
        <v>3480</v>
      </c>
      <c r="M42" s="58">
        <f t="shared" si="9"/>
        <v>7.96</v>
      </c>
      <c r="N42" s="45">
        <f t="shared" si="0"/>
        <v>9.7129999999999992</v>
      </c>
      <c r="O42" s="45">
        <f t="shared" si="1"/>
        <v>21.091999999999999</v>
      </c>
      <c r="P42" s="45">
        <f t="shared" si="2"/>
        <v>25.286999999999999</v>
      </c>
      <c r="Q42" s="46">
        <f t="shared" si="3"/>
        <v>17.443000000000001</v>
      </c>
      <c r="R42" s="45">
        <f t="shared" si="4"/>
        <v>14.454000000000001</v>
      </c>
      <c r="S42" s="45">
        <f t="shared" si="5"/>
        <v>1.9830000000000001</v>
      </c>
      <c r="T42" s="45">
        <f t="shared" si="6"/>
        <v>1.4370000000000001</v>
      </c>
      <c r="U42" s="45">
        <f t="shared" si="7"/>
        <v>0.63200000000000001</v>
      </c>
      <c r="V42" s="98" t="str">
        <f t="shared" si="10"/>
        <v xml:space="preserve"> </v>
      </c>
      <c r="W42" s="48">
        <f t="shared" si="11"/>
        <v>35.948</v>
      </c>
      <c r="Y42" s="101" t="e">
        <f>ROUND(#REF!*B42,0)</f>
        <v>#REF!</v>
      </c>
      <c r="Z42" s="62" t="e">
        <f>ROUND(#REF!*C42,0)</f>
        <v>#REF!</v>
      </c>
      <c r="AA42" s="62" t="e">
        <f>ROUND(#REF!*D42,0)</f>
        <v>#REF!</v>
      </c>
      <c r="AB42" s="62" t="e">
        <f>ROUND(#REF!*E42,0)</f>
        <v>#REF!</v>
      </c>
      <c r="AC42" s="62" t="e">
        <f>ROUND(#REF!*F42,0)</f>
        <v>#REF!</v>
      </c>
      <c r="AD42" s="62" t="e">
        <f>ROUND(#REF!*G42,0)</f>
        <v>#REF!</v>
      </c>
      <c r="AE42" s="62" t="e">
        <f>ROUND(#REF!*H42,0)</f>
        <v>#REF!</v>
      </c>
      <c r="AF42" s="62" t="e">
        <f>ROUND(#REF!*I42,0)</f>
        <v>#REF!</v>
      </c>
      <c r="AG42" s="62" t="e">
        <f>ROUND(#REF!*J42,0)</f>
        <v>#REF!</v>
      </c>
      <c r="AH42" s="62" t="e">
        <f>ROUND(#REF!*K42,0)</f>
        <v>#REF!</v>
      </c>
      <c r="AI42" s="62" t="e">
        <f t="shared" si="12"/>
        <v>#REF!</v>
      </c>
      <c r="AJ42" s="63" t="e">
        <f t="shared" si="13"/>
        <v>#REF!</v>
      </c>
      <c r="AK42" s="64" t="e">
        <f t="shared" si="14"/>
        <v>#REF!</v>
      </c>
    </row>
    <row r="43" spans="1:37" ht="17.25" x14ac:dyDescent="0.15">
      <c r="A43" s="52" t="s">
        <v>64</v>
      </c>
      <c r="B43" s="111">
        <v>318</v>
      </c>
      <c r="C43" s="53">
        <v>203</v>
      </c>
      <c r="D43" s="54">
        <v>1033</v>
      </c>
      <c r="E43" s="55">
        <v>697</v>
      </c>
      <c r="F43" s="56">
        <v>632</v>
      </c>
      <c r="G43" s="54">
        <v>134</v>
      </c>
      <c r="H43" s="54">
        <v>107</v>
      </c>
      <c r="I43" s="54">
        <v>34</v>
      </c>
      <c r="J43" s="54">
        <v>20</v>
      </c>
      <c r="K43" s="66"/>
      <c r="L43" s="57">
        <f t="shared" si="15"/>
        <v>3178</v>
      </c>
      <c r="M43" s="58">
        <f t="shared" si="9"/>
        <v>10.006</v>
      </c>
      <c r="N43" s="59">
        <f t="shared" si="0"/>
        <v>6.3879999999999999</v>
      </c>
      <c r="O43" s="59">
        <f t="shared" si="1"/>
        <v>32.505000000000003</v>
      </c>
      <c r="P43" s="59">
        <f t="shared" si="2"/>
        <v>21.931999999999999</v>
      </c>
      <c r="Q43" s="60">
        <f t="shared" si="3"/>
        <v>19.887</v>
      </c>
      <c r="R43" s="59">
        <f t="shared" si="4"/>
        <v>4.2160000000000002</v>
      </c>
      <c r="S43" s="59">
        <f t="shared" si="5"/>
        <v>3.367</v>
      </c>
      <c r="T43" s="59">
        <f t="shared" si="6"/>
        <v>1.07</v>
      </c>
      <c r="U43" s="59">
        <f t="shared" si="7"/>
        <v>0.629</v>
      </c>
      <c r="V43" s="65" t="str">
        <f t="shared" si="10"/>
        <v xml:space="preserve"> </v>
      </c>
      <c r="W43" s="48">
        <f t="shared" si="11"/>
        <v>29.169</v>
      </c>
      <c r="Y43" s="101" t="e">
        <f>ROUND(#REF!*B43,0)</f>
        <v>#REF!</v>
      </c>
      <c r="Z43" s="62" t="e">
        <f>ROUND(#REF!*C43,0)</f>
        <v>#REF!</v>
      </c>
      <c r="AA43" s="62" t="e">
        <f>ROUND(#REF!*D43,0)</f>
        <v>#REF!</v>
      </c>
      <c r="AB43" s="62" t="e">
        <f>ROUND(#REF!*E43,0)</f>
        <v>#REF!</v>
      </c>
      <c r="AC43" s="62" t="e">
        <f>ROUND(#REF!*F43,0)</f>
        <v>#REF!</v>
      </c>
      <c r="AD43" s="62" t="e">
        <f>ROUND(#REF!*G43,0)</f>
        <v>#REF!</v>
      </c>
      <c r="AE43" s="62" t="e">
        <f>ROUND(#REF!*H43,0)</f>
        <v>#REF!</v>
      </c>
      <c r="AF43" s="62" t="e">
        <f>ROUND(#REF!*I43,0)</f>
        <v>#REF!</v>
      </c>
      <c r="AG43" s="62" t="e">
        <f>ROUND(#REF!*J43,0)</f>
        <v>#REF!</v>
      </c>
      <c r="AH43" s="62" t="e">
        <f>ROUND(#REF!*K43,0)</f>
        <v>#REF!</v>
      </c>
      <c r="AI43" s="62" t="e">
        <f t="shared" si="12"/>
        <v>#REF!</v>
      </c>
      <c r="AJ43" s="63" t="e">
        <f t="shared" si="13"/>
        <v>#REF!</v>
      </c>
      <c r="AK43" s="64" t="e">
        <f t="shared" si="14"/>
        <v>#REF!</v>
      </c>
    </row>
    <row r="44" spans="1:37" ht="17.25" x14ac:dyDescent="0.15">
      <c r="A44" s="52" t="s">
        <v>65</v>
      </c>
      <c r="B44" s="111">
        <v>274</v>
      </c>
      <c r="C44" s="53">
        <v>157</v>
      </c>
      <c r="D44" s="55">
        <v>805</v>
      </c>
      <c r="E44" s="55">
        <v>1629</v>
      </c>
      <c r="F44" s="56">
        <v>615</v>
      </c>
      <c r="G44" s="54">
        <v>346</v>
      </c>
      <c r="H44" s="54">
        <v>84</v>
      </c>
      <c r="I44" s="54">
        <v>54</v>
      </c>
      <c r="J44" s="54">
        <v>17</v>
      </c>
      <c r="K44" s="66"/>
      <c r="L44" s="57">
        <f t="shared" si="15"/>
        <v>3981</v>
      </c>
      <c r="M44" s="58">
        <f t="shared" si="9"/>
        <v>6.883</v>
      </c>
      <c r="N44" s="59">
        <f t="shared" si="0"/>
        <v>3.944</v>
      </c>
      <c r="O44" s="59">
        <f t="shared" si="1"/>
        <v>20.221</v>
      </c>
      <c r="P44" s="59">
        <f t="shared" si="2"/>
        <v>40.918999999999997</v>
      </c>
      <c r="Q44" s="60">
        <f t="shared" si="3"/>
        <v>15.448</v>
      </c>
      <c r="R44" s="59">
        <f t="shared" si="4"/>
        <v>8.6910000000000007</v>
      </c>
      <c r="S44" s="59">
        <f t="shared" si="5"/>
        <v>2.11</v>
      </c>
      <c r="T44" s="59">
        <f t="shared" si="6"/>
        <v>1.3560000000000001</v>
      </c>
      <c r="U44" s="59">
        <f t="shared" si="7"/>
        <v>0.42699999999999999</v>
      </c>
      <c r="V44" s="65" t="str">
        <f t="shared" si="10"/>
        <v xml:space="preserve"> </v>
      </c>
      <c r="W44" s="48">
        <f t="shared" si="11"/>
        <v>28.033000000000001</v>
      </c>
      <c r="Y44" s="62" t="e">
        <f>ROUND(#REF!*B44,0)</f>
        <v>#REF!</v>
      </c>
      <c r="Z44" s="62" t="e">
        <f>ROUND(#REF!*C44,0)</f>
        <v>#REF!</v>
      </c>
      <c r="AA44" s="62" t="e">
        <f>ROUND(#REF!*D44,0)</f>
        <v>#REF!</v>
      </c>
      <c r="AB44" s="62" t="e">
        <f>ROUND(#REF!*E44,0)</f>
        <v>#REF!</v>
      </c>
      <c r="AC44" s="62" t="e">
        <f>ROUND(#REF!*F44,0)</f>
        <v>#REF!</v>
      </c>
      <c r="AD44" s="62" t="e">
        <f>ROUND(#REF!*G44,0)</f>
        <v>#REF!</v>
      </c>
      <c r="AE44" s="62" t="e">
        <f>ROUND(#REF!*H44,0)</f>
        <v>#REF!</v>
      </c>
      <c r="AF44" s="62" t="e">
        <f>ROUND(#REF!*I44,0)</f>
        <v>#REF!</v>
      </c>
      <c r="AG44" s="62" t="e">
        <f>ROUND(#REF!*J44,0)</f>
        <v>#REF!</v>
      </c>
      <c r="AH44" s="62" t="e">
        <f>ROUND(#REF!*K44,0)</f>
        <v>#REF!</v>
      </c>
      <c r="AI44" s="62" t="e">
        <f t="shared" si="12"/>
        <v>#REF!</v>
      </c>
      <c r="AJ44" s="63" t="e">
        <f t="shared" si="13"/>
        <v>#REF!</v>
      </c>
      <c r="AK44" s="64" t="e">
        <f t="shared" si="14"/>
        <v>#REF!</v>
      </c>
    </row>
    <row r="45" spans="1:37" ht="18" thickBot="1" x14ac:dyDescent="0.2">
      <c r="A45" s="67" t="s">
        <v>66</v>
      </c>
      <c r="B45" s="112">
        <v>507</v>
      </c>
      <c r="C45" s="68">
        <v>273</v>
      </c>
      <c r="D45" s="69">
        <v>1038</v>
      </c>
      <c r="E45" s="69">
        <v>1203</v>
      </c>
      <c r="F45" s="70">
        <v>334</v>
      </c>
      <c r="G45" s="71">
        <v>226</v>
      </c>
      <c r="H45" s="71">
        <v>42</v>
      </c>
      <c r="I45" s="71">
        <v>16</v>
      </c>
      <c r="J45" s="71">
        <v>24</v>
      </c>
      <c r="K45" s="94"/>
      <c r="L45" s="72">
        <f t="shared" si="15"/>
        <v>3663</v>
      </c>
      <c r="M45" s="73">
        <f t="shared" si="9"/>
        <v>13.840999999999999</v>
      </c>
      <c r="N45" s="74">
        <f t="shared" si="0"/>
        <v>7.4530000000000003</v>
      </c>
      <c r="O45" s="74">
        <f t="shared" si="1"/>
        <v>28.337</v>
      </c>
      <c r="P45" s="74">
        <f t="shared" si="2"/>
        <v>32.841999999999999</v>
      </c>
      <c r="Q45" s="75">
        <f t="shared" si="3"/>
        <v>9.1180000000000003</v>
      </c>
      <c r="R45" s="74">
        <f t="shared" si="4"/>
        <v>6.17</v>
      </c>
      <c r="S45" s="74">
        <f t="shared" si="5"/>
        <v>1.147</v>
      </c>
      <c r="T45" s="74">
        <f t="shared" si="6"/>
        <v>0.437</v>
      </c>
      <c r="U45" s="74">
        <f t="shared" si="7"/>
        <v>0.65500000000000003</v>
      </c>
      <c r="V45" s="95" t="str">
        <f t="shared" si="10"/>
        <v xml:space="preserve"> </v>
      </c>
      <c r="W45" s="77">
        <f t="shared" si="11"/>
        <v>17.527000000000001</v>
      </c>
      <c r="Y45" s="62" t="e">
        <f>ROUND(#REF!*B45,0)</f>
        <v>#REF!</v>
      </c>
      <c r="Z45" s="62" t="e">
        <f>ROUND(#REF!*C45,0)</f>
        <v>#REF!</v>
      </c>
      <c r="AA45" s="62" t="e">
        <f>ROUND(#REF!*D45,0)</f>
        <v>#REF!</v>
      </c>
      <c r="AB45" s="62" t="e">
        <f>ROUND(#REF!*E45,0)</f>
        <v>#REF!</v>
      </c>
      <c r="AC45" s="62" t="e">
        <f>ROUND(#REF!*F45,0)</f>
        <v>#REF!</v>
      </c>
      <c r="AD45" s="62" t="e">
        <f>ROUND(#REF!*G45,0)</f>
        <v>#REF!</v>
      </c>
      <c r="AE45" s="62" t="e">
        <f>ROUND(#REF!*H45,0)</f>
        <v>#REF!</v>
      </c>
      <c r="AF45" s="62" t="e">
        <f>ROUND(#REF!*I45,0)</f>
        <v>#REF!</v>
      </c>
      <c r="AG45" s="62" t="e">
        <f>ROUND(#REF!*J45,0)</f>
        <v>#REF!</v>
      </c>
      <c r="AH45" s="62" t="e">
        <f>ROUND(#REF!*K45,0)</f>
        <v>#REF!</v>
      </c>
      <c r="AI45" s="62" t="e">
        <f t="shared" si="12"/>
        <v>#REF!</v>
      </c>
      <c r="AJ45" s="63" t="e">
        <f t="shared" si="13"/>
        <v>#REF!</v>
      </c>
      <c r="AK45" s="64" t="e">
        <f t="shared" si="14"/>
        <v>#REF!</v>
      </c>
    </row>
    <row r="46" spans="1:37" ht="17.25" x14ac:dyDescent="0.15">
      <c r="A46" s="42" t="s">
        <v>67</v>
      </c>
      <c r="B46" s="113">
        <v>664</v>
      </c>
      <c r="C46" s="78">
        <v>717</v>
      </c>
      <c r="D46" s="43">
        <v>1554</v>
      </c>
      <c r="E46" s="43">
        <v>2843</v>
      </c>
      <c r="F46" s="81">
        <v>692</v>
      </c>
      <c r="G46" s="79">
        <v>1193</v>
      </c>
      <c r="H46" s="79">
        <v>460</v>
      </c>
      <c r="I46" s="79">
        <v>78</v>
      </c>
      <c r="J46" s="79">
        <v>14</v>
      </c>
      <c r="K46" s="79">
        <v>12</v>
      </c>
      <c r="L46" s="83">
        <f t="shared" si="15"/>
        <v>8227</v>
      </c>
      <c r="M46" s="58">
        <f t="shared" si="9"/>
        <v>8.0709999999999997</v>
      </c>
      <c r="N46" s="45">
        <f t="shared" si="0"/>
        <v>8.7149999999999999</v>
      </c>
      <c r="O46" s="45">
        <f t="shared" si="1"/>
        <v>18.888999999999999</v>
      </c>
      <c r="P46" s="45">
        <f t="shared" si="2"/>
        <v>34.557000000000002</v>
      </c>
      <c r="Q46" s="46">
        <f t="shared" si="3"/>
        <v>8.4109999999999996</v>
      </c>
      <c r="R46" s="45">
        <f t="shared" si="4"/>
        <v>14.500999999999999</v>
      </c>
      <c r="S46" s="45">
        <f t="shared" si="5"/>
        <v>5.5910000000000002</v>
      </c>
      <c r="T46" s="45">
        <f t="shared" si="6"/>
        <v>0.94799999999999995</v>
      </c>
      <c r="U46" s="45">
        <f t="shared" si="7"/>
        <v>0.17</v>
      </c>
      <c r="V46" s="47">
        <f t="shared" si="10"/>
        <v>0.14599999999999999</v>
      </c>
      <c r="W46" s="48">
        <f t="shared" si="11"/>
        <v>29.768000000000001</v>
      </c>
      <c r="Y46" s="62" t="e">
        <f>ROUND(#REF!*B46,0)</f>
        <v>#REF!</v>
      </c>
      <c r="Z46" s="62" t="e">
        <f>ROUND(#REF!*C46,0)</f>
        <v>#REF!</v>
      </c>
      <c r="AA46" s="62" t="e">
        <f>ROUND(#REF!*D46,0)</f>
        <v>#REF!</v>
      </c>
      <c r="AB46" s="62" t="e">
        <f>ROUND(#REF!*E46,0)</f>
        <v>#REF!</v>
      </c>
      <c r="AC46" s="62" t="e">
        <f>ROUND(#REF!*F46,0)</f>
        <v>#REF!</v>
      </c>
      <c r="AD46" s="62" t="e">
        <f>ROUND(#REF!*G46,0)</f>
        <v>#REF!</v>
      </c>
      <c r="AE46" s="62" t="e">
        <f>ROUND(#REF!*H46,0)</f>
        <v>#REF!</v>
      </c>
      <c r="AF46" s="62" t="e">
        <f>ROUND(#REF!*I46,0)</f>
        <v>#REF!</v>
      </c>
      <c r="AG46" s="62" t="e">
        <f>ROUND(#REF!*J46,0)</f>
        <v>#REF!</v>
      </c>
      <c r="AH46" s="62" t="e">
        <f>ROUND(#REF!*K46,0)</f>
        <v>#REF!</v>
      </c>
      <c r="AI46" s="62" t="e">
        <f t="shared" si="12"/>
        <v>#REF!</v>
      </c>
      <c r="AJ46" s="63" t="e">
        <f t="shared" si="13"/>
        <v>#REF!</v>
      </c>
      <c r="AK46" s="64" t="e">
        <f t="shared" si="14"/>
        <v>#REF!</v>
      </c>
    </row>
    <row r="47" spans="1:37" ht="17.25" x14ac:dyDescent="0.15">
      <c r="A47" s="52" t="s">
        <v>68</v>
      </c>
      <c r="B47" s="111">
        <v>287</v>
      </c>
      <c r="C47" s="53">
        <v>183</v>
      </c>
      <c r="D47" s="55">
        <v>534</v>
      </c>
      <c r="E47" s="55">
        <v>1304</v>
      </c>
      <c r="F47" s="56">
        <v>478</v>
      </c>
      <c r="G47" s="54">
        <v>155</v>
      </c>
      <c r="H47" s="54">
        <v>114</v>
      </c>
      <c r="I47" s="54">
        <v>53</v>
      </c>
      <c r="J47" s="54">
        <v>17</v>
      </c>
      <c r="K47" s="66"/>
      <c r="L47" s="57">
        <f t="shared" si="15"/>
        <v>3125</v>
      </c>
      <c r="M47" s="58">
        <f t="shared" si="9"/>
        <v>9.1839999999999993</v>
      </c>
      <c r="N47" s="59">
        <f t="shared" si="0"/>
        <v>5.8559999999999999</v>
      </c>
      <c r="O47" s="59">
        <f t="shared" si="1"/>
        <v>17.088000000000001</v>
      </c>
      <c r="P47" s="59">
        <f t="shared" si="2"/>
        <v>41.728000000000002</v>
      </c>
      <c r="Q47" s="60">
        <f t="shared" si="3"/>
        <v>15.295999999999999</v>
      </c>
      <c r="R47" s="59">
        <f t="shared" si="4"/>
        <v>4.96</v>
      </c>
      <c r="S47" s="59">
        <f t="shared" si="5"/>
        <v>3.6480000000000001</v>
      </c>
      <c r="T47" s="59">
        <f t="shared" si="6"/>
        <v>1.696</v>
      </c>
      <c r="U47" s="59">
        <f t="shared" si="7"/>
        <v>0.54400000000000004</v>
      </c>
      <c r="V47" s="65" t="str">
        <f t="shared" si="10"/>
        <v xml:space="preserve"> </v>
      </c>
      <c r="W47" s="48">
        <f t="shared" si="11"/>
        <v>26.143999999999998</v>
      </c>
      <c r="X47" s="41"/>
      <c r="Y47" s="102" t="e">
        <f>ROUND(#REF!*B47,0)</f>
        <v>#REF!</v>
      </c>
      <c r="Z47" s="102" t="e">
        <f>ROUND(#REF!*C47,0)</f>
        <v>#REF!</v>
      </c>
      <c r="AA47" s="102" t="e">
        <f>ROUND(#REF!*D47,0)</f>
        <v>#REF!</v>
      </c>
      <c r="AB47" s="102" t="e">
        <f>ROUND(#REF!*E47,0)</f>
        <v>#REF!</v>
      </c>
      <c r="AC47" s="102" t="e">
        <f>ROUND(#REF!*F47,0)</f>
        <v>#REF!</v>
      </c>
      <c r="AD47" s="102" t="e">
        <f>ROUND(#REF!*G47,0)</f>
        <v>#REF!</v>
      </c>
      <c r="AE47" s="102" t="e">
        <f>ROUND(#REF!*H47,0)</f>
        <v>#REF!</v>
      </c>
      <c r="AF47" s="102" t="e">
        <f>ROUND(#REF!*I47,0)</f>
        <v>#REF!</v>
      </c>
      <c r="AG47" s="102" t="e">
        <f>ROUND(#REF!*J47,0)</f>
        <v>#REF!</v>
      </c>
      <c r="AH47" s="102" t="e">
        <f>ROUND(#REF!*K47,0)</f>
        <v>#REF!</v>
      </c>
      <c r="AI47" s="102" t="e">
        <f t="shared" si="12"/>
        <v>#REF!</v>
      </c>
      <c r="AJ47" s="103" t="e">
        <f t="shared" si="13"/>
        <v>#REF!</v>
      </c>
      <c r="AK47" s="64" t="e">
        <f t="shared" si="14"/>
        <v>#REF!</v>
      </c>
    </row>
    <row r="48" spans="1:37" ht="17.25" x14ac:dyDescent="0.15">
      <c r="A48" s="52" t="s">
        <v>69</v>
      </c>
      <c r="B48" s="111">
        <v>277</v>
      </c>
      <c r="C48" s="53">
        <v>339</v>
      </c>
      <c r="D48" s="55">
        <v>1392</v>
      </c>
      <c r="E48" s="55">
        <v>1044</v>
      </c>
      <c r="F48" s="56">
        <v>871</v>
      </c>
      <c r="G48" s="54">
        <v>260</v>
      </c>
      <c r="H48" s="54">
        <v>54</v>
      </c>
      <c r="I48" s="54">
        <v>27</v>
      </c>
      <c r="J48" s="54">
        <v>10</v>
      </c>
      <c r="K48" s="66"/>
      <c r="L48" s="57">
        <f t="shared" si="15"/>
        <v>4274</v>
      </c>
      <c r="M48" s="58">
        <f t="shared" si="9"/>
        <v>6.4809999999999999</v>
      </c>
      <c r="N48" s="59">
        <f t="shared" si="0"/>
        <v>7.9320000000000004</v>
      </c>
      <c r="O48" s="59">
        <f t="shared" si="1"/>
        <v>32.569000000000003</v>
      </c>
      <c r="P48" s="59">
        <f t="shared" si="2"/>
        <v>24.427</v>
      </c>
      <c r="Q48" s="60">
        <f t="shared" si="3"/>
        <v>20.379000000000001</v>
      </c>
      <c r="R48" s="59">
        <f t="shared" si="4"/>
        <v>6.0830000000000002</v>
      </c>
      <c r="S48" s="59">
        <f t="shared" si="5"/>
        <v>1.2629999999999999</v>
      </c>
      <c r="T48" s="59">
        <f t="shared" si="6"/>
        <v>0.63200000000000001</v>
      </c>
      <c r="U48" s="59">
        <f t="shared" si="7"/>
        <v>0.23400000000000001</v>
      </c>
      <c r="V48" s="65" t="str">
        <f t="shared" si="10"/>
        <v xml:space="preserve"> </v>
      </c>
      <c r="W48" s="48">
        <f t="shared" si="11"/>
        <v>28.591000000000001</v>
      </c>
      <c r="Y48" s="62" t="e">
        <f>ROUND(#REF!*B48,0)</f>
        <v>#REF!</v>
      </c>
      <c r="Z48" s="62" t="e">
        <f>ROUND(#REF!*C48,0)</f>
        <v>#REF!</v>
      </c>
      <c r="AA48" s="62" t="e">
        <f>ROUND(#REF!*D48,0)</f>
        <v>#REF!</v>
      </c>
      <c r="AB48" s="62" t="e">
        <f>ROUND(#REF!*E48,0)</f>
        <v>#REF!</v>
      </c>
      <c r="AC48" s="62" t="e">
        <f>ROUND(#REF!*F48,0)</f>
        <v>#REF!</v>
      </c>
      <c r="AD48" s="62" t="e">
        <f>ROUND(#REF!*G48,0)</f>
        <v>#REF!</v>
      </c>
      <c r="AE48" s="62" t="e">
        <f>ROUND(#REF!*H48,0)</f>
        <v>#REF!</v>
      </c>
      <c r="AF48" s="62" t="e">
        <f>ROUND(#REF!*I48,0)</f>
        <v>#REF!</v>
      </c>
      <c r="AG48" s="62" t="e">
        <f>ROUND(#REF!*J48,0)</f>
        <v>#REF!</v>
      </c>
      <c r="AH48" s="62" t="e">
        <f>ROUND(#REF!*K48,0)</f>
        <v>#REF!</v>
      </c>
      <c r="AI48" s="62" t="e">
        <f t="shared" si="12"/>
        <v>#REF!</v>
      </c>
      <c r="AJ48" s="63" t="e">
        <f t="shared" si="13"/>
        <v>#REF!</v>
      </c>
      <c r="AK48" s="64" t="e">
        <f t="shared" si="14"/>
        <v>#REF!</v>
      </c>
    </row>
    <row r="49" spans="1:37" ht="17.25" x14ac:dyDescent="0.15">
      <c r="A49" s="52" t="s">
        <v>70</v>
      </c>
      <c r="B49" s="111">
        <v>327</v>
      </c>
      <c r="C49" s="53">
        <v>263</v>
      </c>
      <c r="D49" s="55">
        <v>917</v>
      </c>
      <c r="E49" s="55">
        <v>1566</v>
      </c>
      <c r="F49" s="56">
        <v>345</v>
      </c>
      <c r="G49" s="54">
        <v>901</v>
      </c>
      <c r="H49" s="54">
        <v>242</v>
      </c>
      <c r="I49" s="54">
        <v>38</v>
      </c>
      <c r="J49" s="54">
        <v>22</v>
      </c>
      <c r="K49" s="66"/>
      <c r="L49" s="57">
        <f t="shared" si="15"/>
        <v>4621</v>
      </c>
      <c r="M49" s="58">
        <f t="shared" si="9"/>
        <v>7.0759999999999996</v>
      </c>
      <c r="N49" s="59">
        <f t="shared" si="0"/>
        <v>5.6909999999999998</v>
      </c>
      <c r="O49" s="59">
        <f t="shared" si="1"/>
        <v>19.844000000000001</v>
      </c>
      <c r="P49" s="59">
        <f t="shared" si="2"/>
        <v>33.889000000000003</v>
      </c>
      <c r="Q49" s="60">
        <f t="shared" si="3"/>
        <v>7.4660000000000002</v>
      </c>
      <c r="R49" s="59">
        <f t="shared" si="4"/>
        <v>19.498000000000001</v>
      </c>
      <c r="S49" s="59">
        <f t="shared" si="5"/>
        <v>5.2370000000000001</v>
      </c>
      <c r="T49" s="59">
        <f t="shared" si="6"/>
        <v>0.82199999999999995</v>
      </c>
      <c r="U49" s="59">
        <f t="shared" si="7"/>
        <v>0.47599999999999998</v>
      </c>
      <c r="V49" s="65" t="str">
        <f t="shared" si="10"/>
        <v xml:space="preserve"> </v>
      </c>
      <c r="W49" s="48">
        <f t="shared" si="11"/>
        <v>33.499000000000002</v>
      </c>
      <c r="Y49" s="62" t="e">
        <f>ROUND(#REF!*B49,0)</f>
        <v>#REF!</v>
      </c>
      <c r="Z49" s="62" t="e">
        <f>ROUND(#REF!*C49,0)</f>
        <v>#REF!</v>
      </c>
      <c r="AA49" s="62" t="e">
        <f>ROUND(#REF!*D49,0)</f>
        <v>#REF!</v>
      </c>
      <c r="AB49" s="62" t="e">
        <f>ROUND(#REF!*E49,0)</f>
        <v>#REF!</v>
      </c>
      <c r="AC49" s="62" t="e">
        <f>ROUND(#REF!*F49,0)</f>
        <v>#REF!</v>
      </c>
      <c r="AD49" s="62" t="e">
        <f>ROUND(#REF!*G49,0)</f>
        <v>#REF!</v>
      </c>
      <c r="AE49" s="62" t="e">
        <f>ROUND(#REF!*H49,0)</f>
        <v>#REF!</v>
      </c>
      <c r="AF49" s="62" t="e">
        <f>ROUND(#REF!*I49,0)</f>
        <v>#REF!</v>
      </c>
      <c r="AG49" s="62" t="e">
        <f>ROUND(#REF!*J49,0)</f>
        <v>#REF!</v>
      </c>
      <c r="AH49" s="62" t="e">
        <f>ROUND(#REF!*K49,0)</f>
        <v>#REF!</v>
      </c>
      <c r="AI49" s="62" t="e">
        <f t="shared" si="12"/>
        <v>#REF!</v>
      </c>
      <c r="AJ49" s="63" t="e">
        <f t="shared" si="13"/>
        <v>#REF!</v>
      </c>
      <c r="AK49" s="64" t="e">
        <f t="shared" si="14"/>
        <v>#REF!</v>
      </c>
    </row>
    <row r="50" spans="1:37" ht="17.25" x14ac:dyDescent="0.15">
      <c r="A50" s="52" t="s">
        <v>71</v>
      </c>
      <c r="B50" s="111">
        <v>282</v>
      </c>
      <c r="C50" s="53">
        <v>285</v>
      </c>
      <c r="D50" s="55">
        <v>777</v>
      </c>
      <c r="E50" s="55">
        <v>1130</v>
      </c>
      <c r="F50" s="56">
        <v>834</v>
      </c>
      <c r="G50" s="54">
        <v>242</v>
      </c>
      <c r="H50" s="54">
        <v>238</v>
      </c>
      <c r="I50" s="54">
        <v>57</v>
      </c>
      <c r="J50" s="54">
        <v>15</v>
      </c>
      <c r="K50" s="66"/>
      <c r="L50" s="57">
        <f t="shared" si="15"/>
        <v>3860</v>
      </c>
      <c r="M50" s="58">
        <f t="shared" si="9"/>
        <v>7.306</v>
      </c>
      <c r="N50" s="59">
        <f t="shared" si="0"/>
        <v>7.383</v>
      </c>
      <c r="O50" s="59">
        <f t="shared" si="1"/>
        <v>20.13</v>
      </c>
      <c r="P50" s="59">
        <f t="shared" si="2"/>
        <v>29.274999999999999</v>
      </c>
      <c r="Q50" s="60">
        <f t="shared" si="3"/>
        <v>21.606000000000002</v>
      </c>
      <c r="R50" s="59">
        <f t="shared" si="4"/>
        <v>6.2690000000000001</v>
      </c>
      <c r="S50" s="59">
        <f t="shared" si="5"/>
        <v>6.1660000000000004</v>
      </c>
      <c r="T50" s="59">
        <f t="shared" si="6"/>
        <v>1.4770000000000001</v>
      </c>
      <c r="U50" s="59">
        <f t="shared" si="7"/>
        <v>0.38900000000000001</v>
      </c>
      <c r="V50" s="65" t="str">
        <f t="shared" si="10"/>
        <v xml:space="preserve"> </v>
      </c>
      <c r="W50" s="48">
        <f t="shared" si="11"/>
        <v>35.906999999999996</v>
      </c>
      <c r="Y50" s="62" t="e">
        <f>ROUND(#REF!*B50,0)</f>
        <v>#REF!</v>
      </c>
      <c r="Z50" s="62" t="e">
        <f>ROUND(#REF!*C50,0)</f>
        <v>#REF!</v>
      </c>
      <c r="AA50" s="62" t="e">
        <f>ROUND(#REF!*D50,0)</f>
        <v>#REF!</v>
      </c>
      <c r="AB50" s="62" t="e">
        <f>ROUND(#REF!*E50,0)</f>
        <v>#REF!</v>
      </c>
      <c r="AC50" s="62" t="e">
        <f>ROUND(#REF!*F50,0)</f>
        <v>#REF!</v>
      </c>
      <c r="AD50" s="62" t="e">
        <f>ROUND(#REF!*G50,0)</f>
        <v>#REF!</v>
      </c>
      <c r="AE50" s="62" t="e">
        <f>ROUND(#REF!*H50,0)</f>
        <v>#REF!</v>
      </c>
      <c r="AF50" s="62" t="e">
        <f>ROUND(#REF!*I50,0)</f>
        <v>#REF!</v>
      </c>
      <c r="AG50" s="62" t="e">
        <f>ROUND(#REF!*J50,0)</f>
        <v>#REF!</v>
      </c>
      <c r="AH50" s="62" t="e">
        <f>ROUND(#REF!*K50,0)</f>
        <v>#REF!</v>
      </c>
      <c r="AI50" s="62" t="e">
        <f t="shared" si="12"/>
        <v>#REF!</v>
      </c>
      <c r="AJ50" s="63" t="e">
        <f t="shared" si="13"/>
        <v>#REF!</v>
      </c>
      <c r="AK50" s="64" t="e">
        <f t="shared" si="14"/>
        <v>#REF!</v>
      </c>
    </row>
    <row r="51" spans="1:37" ht="17.25" x14ac:dyDescent="0.15">
      <c r="A51" s="52" t="s">
        <v>72</v>
      </c>
      <c r="B51" s="111">
        <v>342</v>
      </c>
      <c r="C51" s="53">
        <v>276</v>
      </c>
      <c r="D51" s="55">
        <v>860</v>
      </c>
      <c r="E51" s="55">
        <v>1489</v>
      </c>
      <c r="F51" s="56">
        <v>626</v>
      </c>
      <c r="G51" s="54">
        <v>236</v>
      </c>
      <c r="H51" s="54">
        <v>66</v>
      </c>
      <c r="I51" s="54">
        <v>20</v>
      </c>
      <c r="J51" s="54">
        <v>7</v>
      </c>
      <c r="K51" s="66"/>
      <c r="L51" s="57">
        <f t="shared" si="15"/>
        <v>3922</v>
      </c>
      <c r="M51" s="58">
        <f t="shared" si="9"/>
        <v>8.7200000000000006</v>
      </c>
      <c r="N51" s="59">
        <f t="shared" si="0"/>
        <v>7.0369999999999999</v>
      </c>
      <c r="O51" s="59">
        <f t="shared" si="1"/>
        <v>21.928000000000001</v>
      </c>
      <c r="P51" s="59">
        <f t="shared" si="2"/>
        <v>37.965000000000003</v>
      </c>
      <c r="Q51" s="60">
        <f t="shared" si="3"/>
        <v>15.961</v>
      </c>
      <c r="R51" s="59">
        <f t="shared" si="4"/>
        <v>6.0170000000000003</v>
      </c>
      <c r="S51" s="59">
        <f t="shared" si="5"/>
        <v>1.6830000000000001</v>
      </c>
      <c r="T51" s="59">
        <f t="shared" si="6"/>
        <v>0.51</v>
      </c>
      <c r="U51" s="59">
        <f t="shared" si="7"/>
        <v>0.17799999999999999</v>
      </c>
      <c r="V51" s="65" t="str">
        <f t="shared" si="10"/>
        <v xml:space="preserve"> </v>
      </c>
      <c r="W51" s="48">
        <f t="shared" si="11"/>
        <v>24.35</v>
      </c>
      <c r="Y51" s="62" t="e">
        <f>ROUND(#REF!*B51,0)</f>
        <v>#REF!</v>
      </c>
      <c r="Z51" s="62" t="e">
        <f>ROUND(#REF!*C51,0)</f>
        <v>#REF!</v>
      </c>
      <c r="AA51" s="62" t="e">
        <f>ROUND(#REF!*D51,0)</f>
        <v>#REF!</v>
      </c>
      <c r="AB51" s="62" t="e">
        <f>ROUND(#REF!*E51,0)</f>
        <v>#REF!</v>
      </c>
      <c r="AC51" s="62" t="e">
        <f>ROUND(#REF!*F51,0)</f>
        <v>#REF!</v>
      </c>
      <c r="AD51" s="62" t="e">
        <f>ROUND(#REF!*G51,0)</f>
        <v>#REF!</v>
      </c>
      <c r="AE51" s="62" t="e">
        <f>ROUND(#REF!*H51,0)</f>
        <v>#REF!</v>
      </c>
      <c r="AF51" s="62" t="e">
        <f>ROUND(#REF!*I51,0)</f>
        <v>#REF!</v>
      </c>
      <c r="AG51" s="62" t="e">
        <f>ROUND(#REF!*J51,0)</f>
        <v>#REF!</v>
      </c>
      <c r="AH51" s="62" t="e">
        <f>ROUND(#REF!*K51,0)</f>
        <v>#REF!</v>
      </c>
      <c r="AI51" s="62" t="e">
        <f t="shared" si="12"/>
        <v>#REF!</v>
      </c>
      <c r="AJ51" s="63" t="e">
        <f t="shared" si="13"/>
        <v>#REF!</v>
      </c>
      <c r="AK51" s="64" t="e">
        <f t="shared" si="14"/>
        <v>#REF!</v>
      </c>
    </row>
    <row r="52" spans="1:37" ht="17.25" x14ac:dyDescent="0.15">
      <c r="A52" s="52" t="s">
        <v>73</v>
      </c>
      <c r="B52" s="111">
        <v>294</v>
      </c>
      <c r="C52" s="53">
        <v>290</v>
      </c>
      <c r="D52" s="55">
        <v>2054</v>
      </c>
      <c r="E52" s="55">
        <v>1614</v>
      </c>
      <c r="F52" s="56">
        <v>585</v>
      </c>
      <c r="G52" s="54">
        <v>410</v>
      </c>
      <c r="H52" s="54">
        <v>56</v>
      </c>
      <c r="I52" s="54">
        <v>37</v>
      </c>
      <c r="J52" s="54">
        <v>14</v>
      </c>
      <c r="K52" s="66"/>
      <c r="L52" s="57">
        <f t="shared" si="15"/>
        <v>5354</v>
      </c>
      <c r="M52" s="58">
        <f t="shared" si="9"/>
        <v>5.4909999999999997</v>
      </c>
      <c r="N52" s="59">
        <f t="shared" si="0"/>
        <v>5.4169999999999998</v>
      </c>
      <c r="O52" s="59">
        <f t="shared" si="1"/>
        <v>38.363999999999997</v>
      </c>
      <c r="P52" s="59">
        <f t="shared" si="2"/>
        <v>30.146000000000001</v>
      </c>
      <c r="Q52" s="60">
        <f t="shared" si="3"/>
        <v>10.926</v>
      </c>
      <c r="R52" s="59">
        <f t="shared" si="4"/>
        <v>7.6580000000000004</v>
      </c>
      <c r="S52" s="59">
        <f t="shared" si="5"/>
        <v>1.046</v>
      </c>
      <c r="T52" s="59">
        <f t="shared" si="6"/>
        <v>0.69099999999999995</v>
      </c>
      <c r="U52" s="59">
        <f t="shared" si="7"/>
        <v>0.26100000000000001</v>
      </c>
      <c r="V52" s="65" t="str">
        <f t="shared" si="10"/>
        <v xml:space="preserve"> </v>
      </c>
      <c r="W52" s="48">
        <f t="shared" si="11"/>
        <v>20.582999999999998</v>
      </c>
      <c r="Y52" s="62" t="e">
        <f>ROUND(#REF!*B52,0)</f>
        <v>#REF!</v>
      </c>
      <c r="Z52" s="62" t="e">
        <f>ROUND(#REF!*C52,0)</f>
        <v>#REF!</v>
      </c>
      <c r="AA52" s="62" t="e">
        <f>ROUND(#REF!*D52,0)</f>
        <v>#REF!</v>
      </c>
      <c r="AB52" s="62" t="e">
        <f>ROUND(#REF!*E52,0)</f>
        <v>#REF!</v>
      </c>
      <c r="AC52" s="62" t="e">
        <f>ROUND(#REF!*F52,0)</f>
        <v>#REF!</v>
      </c>
      <c r="AD52" s="62" t="e">
        <f>ROUND(#REF!*G52,0)</f>
        <v>#REF!</v>
      </c>
      <c r="AE52" s="62" t="e">
        <f>ROUND(#REF!*H52,0)</f>
        <v>#REF!</v>
      </c>
      <c r="AF52" s="62" t="e">
        <f>ROUND(#REF!*I52,0)</f>
        <v>#REF!</v>
      </c>
      <c r="AG52" s="62" t="e">
        <f>ROUND(#REF!*J52,0)</f>
        <v>#REF!</v>
      </c>
      <c r="AH52" s="62" t="e">
        <f>ROUND(#REF!*K52,0)</f>
        <v>#REF!</v>
      </c>
      <c r="AI52" s="62" t="e">
        <f t="shared" si="12"/>
        <v>#REF!</v>
      </c>
      <c r="AJ52" s="63" t="e">
        <f t="shared" si="13"/>
        <v>#REF!</v>
      </c>
      <c r="AK52" s="64" t="e">
        <f t="shared" si="14"/>
        <v>#REF!</v>
      </c>
    </row>
    <row r="53" spans="1:37" ht="18" thickBot="1" x14ac:dyDescent="0.2">
      <c r="A53" s="115" t="s">
        <v>74</v>
      </c>
      <c r="B53" s="116">
        <v>602</v>
      </c>
      <c r="C53" s="117">
        <v>1050</v>
      </c>
      <c r="D53" s="118">
        <v>363</v>
      </c>
      <c r="E53" s="118">
        <v>1234</v>
      </c>
      <c r="F53" s="119">
        <v>758</v>
      </c>
      <c r="G53" s="120">
        <v>295</v>
      </c>
      <c r="H53" s="120">
        <v>33</v>
      </c>
      <c r="I53" s="120">
        <v>58</v>
      </c>
      <c r="J53" s="120">
        <v>30</v>
      </c>
      <c r="K53" s="121"/>
      <c r="L53" s="122">
        <f t="shared" si="15"/>
        <v>4423</v>
      </c>
      <c r="M53" s="123">
        <f t="shared" si="9"/>
        <v>13.611000000000001</v>
      </c>
      <c r="N53" s="124">
        <f t="shared" si="0"/>
        <v>23.74</v>
      </c>
      <c r="O53" s="124">
        <f t="shared" si="1"/>
        <v>8.2070000000000007</v>
      </c>
      <c r="P53" s="124">
        <f t="shared" si="2"/>
        <v>27.9</v>
      </c>
      <c r="Q53" s="125">
        <f t="shared" si="3"/>
        <v>17.138000000000002</v>
      </c>
      <c r="R53" s="124">
        <f t="shared" si="4"/>
        <v>6.67</v>
      </c>
      <c r="S53" s="124">
        <f t="shared" si="5"/>
        <v>0.746</v>
      </c>
      <c r="T53" s="124">
        <f t="shared" si="6"/>
        <v>1.3109999999999999</v>
      </c>
      <c r="U53" s="124">
        <f t="shared" si="7"/>
        <v>0.67800000000000005</v>
      </c>
      <c r="V53" s="126" t="str">
        <f t="shared" si="10"/>
        <v xml:space="preserve"> </v>
      </c>
      <c r="W53" s="127">
        <f>ROUND(SUM(F53:K53)/L53*100,3)</f>
        <v>26.542999999999999</v>
      </c>
      <c r="Y53" s="62" t="e">
        <f>ROUND(#REF!*B53,0)</f>
        <v>#REF!</v>
      </c>
      <c r="Z53" s="62" t="e">
        <f>ROUND(#REF!*C53,0)</f>
        <v>#REF!</v>
      </c>
      <c r="AA53" s="62" t="e">
        <f>ROUND(#REF!*D53,0)</f>
        <v>#REF!</v>
      </c>
      <c r="AB53" s="62" t="e">
        <f>ROUND(#REF!*E53,0)</f>
        <v>#REF!</v>
      </c>
      <c r="AC53" s="62" t="e">
        <f>ROUND(#REF!*F53,0)</f>
        <v>#REF!</v>
      </c>
      <c r="AD53" s="62" t="e">
        <f>ROUND(#REF!*G53,0)</f>
        <v>#REF!</v>
      </c>
      <c r="AE53" s="62" t="e">
        <f>ROUND(#REF!*H53,0)</f>
        <v>#REF!</v>
      </c>
      <c r="AF53" s="62" t="e">
        <f>ROUND(#REF!*I53,0)</f>
        <v>#REF!</v>
      </c>
      <c r="AG53" s="62" t="e">
        <f>ROUND(#REF!*J53,0)</f>
        <v>#REF!</v>
      </c>
      <c r="AH53" s="62" t="e">
        <f>ROUND(#REF!*K53,0)</f>
        <v>#REF!</v>
      </c>
      <c r="AI53" s="62" t="e">
        <f t="shared" si="12"/>
        <v>#REF!</v>
      </c>
      <c r="AJ53" s="63" t="e">
        <f t="shared" si="13"/>
        <v>#REF!</v>
      </c>
      <c r="AK53" s="104" t="e">
        <f t="shared" si="14"/>
        <v>#REF!</v>
      </c>
    </row>
    <row r="54" spans="1:37" ht="18" customHeight="1" thickBot="1" x14ac:dyDescent="0.2">
      <c r="A54" s="130" t="s">
        <v>75</v>
      </c>
      <c r="B54" s="129">
        <f>SUM(B7:B53)</f>
        <v>29286</v>
      </c>
      <c r="C54" s="128">
        <f t="shared" ref="C54:L54" si="16">SUM(C7:C53)</f>
        <v>28389</v>
      </c>
      <c r="D54" s="128">
        <f t="shared" si="16"/>
        <v>52174</v>
      </c>
      <c r="E54" s="128">
        <f t="shared" si="16"/>
        <v>70966</v>
      </c>
      <c r="F54" s="128">
        <f t="shared" si="16"/>
        <v>40971</v>
      </c>
      <c r="G54" s="128">
        <f t="shared" si="16"/>
        <v>27827</v>
      </c>
      <c r="H54" s="128">
        <f t="shared" si="16"/>
        <v>7639</v>
      </c>
      <c r="I54" s="128">
        <f t="shared" si="16"/>
        <v>2544</v>
      </c>
      <c r="J54" s="128">
        <f t="shared" si="16"/>
        <v>1085</v>
      </c>
      <c r="K54" s="131">
        <f t="shared" si="16"/>
        <v>82</v>
      </c>
      <c r="L54" s="129">
        <f t="shared" si="16"/>
        <v>260963</v>
      </c>
      <c r="M54" s="133">
        <f>(B54/L54)*100</f>
        <v>11.222280553181868</v>
      </c>
      <c r="N54" s="133">
        <f>(C54/L54)*100</f>
        <v>10.878553664695762</v>
      </c>
      <c r="O54" s="133">
        <f>(D54/L54)*100</f>
        <v>19.992872552813999</v>
      </c>
      <c r="P54" s="133">
        <f>(E54/L54)*100</f>
        <v>27.19389338718516</v>
      </c>
      <c r="Q54" s="133">
        <f>(F54/L54)*100</f>
        <v>15.699926809547712</v>
      </c>
      <c r="R54" s="133">
        <f>(G54/L54)*100</f>
        <v>10.663197464774701</v>
      </c>
      <c r="S54" s="133">
        <f>(H54/L54)*100</f>
        <v>2.9272348953683087</v>
      </c>
      <c r="T54" s="133">
        <f>(I54/L54)*100</f>
        <v>0.97485084092380903</v>
      </c>
      <c r="U54" s="133">
        <f>(J54/L54)*100</f>
        <v>0.41576775251664028</v>
      </c>
      <c r="V54" s="134">
        <f>(K54/L54)*100</f>
        <v>3.1422078992041018E-2</v>
      </c>
      <c r="W54" s="132">
        <f>ROUND(SUM(F54:K54)/L54*100,3)</f>
        <v>30.712</v>
      </c>
      <c r="AH54" s="105">
        <f>SUM(L7:L53)</f>
        <v>260963</v>
      </c>
      <c r="AI54" s="106" t="e">
        <f>SUM(AI7:AI53)</f>
        <v>#REF!</v>
      </c>
      <c r="AJ54" s="107" t="e">
        <f>ROUND(AI54/AH54,0)</f>
        <v>#REF!</v>
      </c>
      <c r="AK54" s="108" t="e">
        <f>ROUND(AJ54/$AJ$54*100,1)</f>
        <v>#REF!</v>
      </c>
    </row>
    <row r="55" spans="1:37" x14ac:dyDescent="0.15">
      <c r="A55" s="109"/>
    </row>
    <row r="59" spans="1:37" x14ac:dyDescent="0.15">
      <c r="A59" s="10"/>
    </row>
    <row r="60" spans="1:37" x14ac:dyDescent="0.15">
      <c r="A60" s="10"/>
    </row>
    <row r="61" spans="1:37" x14ac:dyDescent="0.15">
      <c r="A61" s="10"/>
    </row>
    <row r="62" spans="1:37" x14ac:dyDescent="0.15">
      <c r="A62" s="10"/>
    </row>
    <row r="63" spans="1:37" x14ac:dyDescent="0.15">
      <c r="A63" s="10"/>
    </row>
    <row r="64" spans="1:37" x14ac:dyDescent="0.15">
      <c r="A64" s="10"/>
    </row>
    <row r="65" spans="1:1" x14ac:dyDescent="0.15">
      <c r="A65" s="10"/>
    </row>
    <row r="66" spans="1:1" x14ac:dyDescent="0.15">
      <c r="A66" s="10"/>
    </row>
    <row r="67" spans="1:1" x14ac:dyDescent="0.15">
      <c r="A67" s="10"/>
    </row>
    <row r="68" spans="1:1" x14ac:dyDescent="0.15">
      <c r="A68" s="10"/>
    </row>
    <row r="69" spans="1:1" x14ac:dyDescent="0.15">
      <c r="A69" s="10"/>
    </row>
    <row r="70" spans="1:1" x14ac:dyDescent="0.15">
      <c r="A70" s="10"/>
    </row>
    <row r="71" spans="1:1" x14ac:dyDescent="0.15">
      <c r="A71" s="10"/>
    </row>
    <row r="72" spans="1:1" x14ac:dyDescent="0.15">
      <c r="A72" s="10"/>
    </row>
    <row r="73" spans="1:1" x14ac:dyDescent="0.15">
      <c r="A73" s="10"/>
    </row>
    <row r="74" spans="1:1" x14ac:dyDescent="0.15">
      <c r="A74" s="10"/>
    </row>
    <row r="75" spans="1:1" x14ac:dyDescent="0.15">
      <c r="A75" s="10"/>
    </row>
    <row r="76" spans="1:1" x14ac:dyDescent="0.15">
      <c r="A76" s="10"/>
    </row>
    <row r="77" spans="1:1" x14ac:dyDescent="0.15">
      <c r="A77" s="10"/>
    </row>
    <row r="78" spans="1:1" x14ac:dyDescent="0.15">
      <c r="A78" s="10"/>
    </row>
    <row r="79" spans="1:1" x14ac:dyDescent="0.15">
      <c r="A79" s="10"/>
    </row>
    <row r="80" spans="1:1" x14ac:dyDescent="0.15">
      <c r="A80" s="10"/>
    </row>
    <row r="81" spans="1:1" x14ac:dyDescent="0.15">
      <c r="A81" s="10"/>
    </row>
    <row r="82" spans="1:1" x14ac:dyDescent="0.15">
      <c r="A82" s="10"/>
    </row>
    <row r="83" spans="1:1" x14ac:dyDescent="0.15">
      <c r="A83" s="10"/>
    </row>
    <row r="84" spans="1:1" x14ac:dyDescent="0.15">
      <c r="A84" s="10"/>
    </row>
    <row r="85" spans="1:1" x14ac:dyDescent="0.15">
      <c r="A85" s="10"/>
    </row>
    <row r="86" spans="1:1" x14ac:dyDescent="0.15">
      <c r="A86" s="10"/>
    </row>
    <row r="87" spans="1:1" x14ac:dyDescent="0.15">
      <c r="A87" s="10"/>
    </row>
    <row r="88" spans="1:1" x14ac:dyDescent="0.15">
      <c r="A88" s="10"/>
    </row>
    <row r="89" spans="1:1" x14ac:dyDescent="0.15">
      <c r="A89" s="10"/>
    </row>
    <row r="90" spans="1:1" x14ac:dyDescent="0.15">
      <c r="A90" s="10"/>
    </row>
    <row r="91" spans="1:1" x14ac:dyDescent="0.15">
      <c r="A91" s="10"/>
    </row>
    <row r="92" spans="1:1" x14ac:dyDescent="0.15">
      <c r="A92" s="10"/>
    </row>
    <row r="93" spans="1:1" x14ac:dyDescent="0.15">
      <c r="A93" s="10"/>
    </row>
    <row r="94" spans="1:1" x14ac:dyDescent="0.15">
      <c r="A94" s="10"/>
    </row>
    <row r="95" spans="1:1" x14ac:dyDescent="0.15">
      <c r="A95" s="10"/>
    </row>
    <row r="96" spans="1:1" x14ac:dyDescent="0.15">
      <c r="A96" s="10"/>
    </row>
    <row r="97" spans="1:1" x14ac:dyDescent="0.15">
      <c r="A97" s="10"/>
    </row>
    <row r="98" spans="1:1" x14ac:dyDescent="0.15">
      <c r="A98" s="10"/>
    </row>
    <row r="99" spans="1:1" x14ac:dyDescent="0.15">
      <c r="A99" s="10"/>
    </row>
    <row r="100" spans="1:1" x14ac:dyDescent="0.15">
      <c r="A100" s="10"/>
    </row>
    <row r="101" spans="1:1" x14ac:dyDescent="0.15">
      <c r="A101" s="10"/>
    </row>
    <row r="102" spans="1:1" x14ac:dyDescent="0.15">
      <c r="A102" s="10"/>
    </row>
    <row r="103" spans="1:1" x14ac:dyDescent="0.15">
      <c r="A103" s="10"/>
    </row>
    <row r="104" spans="1:1" x14ac:dyDescent="0.15">
      <c r="A104" s="10"/>
    </row>
    <row r="105" spans="1:1" x14ac:dyDescent="0.15">
      <c r="A105" s="10"/>
    </row>
    <row r="106" spans="1:1" x14ac:dyDescent="0.15">
      <c r="A106" s="10"/>
    </row>
    <row r="107" spans="1:1" x14ac:dyDescent="0.15">
      <c r="A107" s="10"/>
    </row>
    <row r="108" spans="1:1" x14ac:dyDescent="0.15">
      <c r="A108" s="10"/>
    </row>
    <row r="109" spans="1:1" x14ac:dyDescent="0.15">
      <c r="A109" s="10"/>
    </row>
    <row r="110" spans="1:1" x14ac:dyDescent="0.15">
      <c r="A110" s="10"/>
    </row>
    <row r="111" spans="1:1" x14ac:dyDescent="0.15">
      <c r="A111" s="10"/>
    </row>
    <row r="112" spans="1:1" x14ac:dyDescent="0.15">
      <c r="A112" s="10"/>
    </row>
    <row r="113" spans="1:1" x14ac:dyDescent="0.15">
      <c r="A113" s="10"/>
    </row>
  </sheetData>
  <mergeCells count="8">
    <mergeCell ref="A4:A5"/>
    <mergeCell ref="B4:L4"/>
    <mergeCell ref="M4:W4"/>
    <mergeCell ref="Y4:AI4"/>
    <mergeCell ref="AK4:AK5"/>
    <mergeCell ref="K2:L2"/>
    <mergeCell ref="N2:O2"/>
    <mergeCell ref="U3:W3"/>
  </mergeCells>
  <phoneticPr fontId="2"/>
  <conditionalFormatting sqref="W7:W54">
    <cfRule type="cellIs" dxfId="1" priority="1" stopIfTrue="1" operator="greaterThan">
      <formula>$W$6</formula>
    </cfRule>
    <cfRule type="cellIs" dxfId="0" priority="2" stopIfTrue="1" operator="lessThan">
      <formula>$W$6</formula>
    </cfRule>
  </conditionalFormatting>
  <pageMargins left="0.78740157480314965" right="0.78740157480314965" top="0.39370078740157483" bottom="0.3937007874015748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自治労県本支部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自治労県本支部</dc:creator>
  <cp:lastModifiedBy>自治労県本支部</cp:lastModifiedBy>
  <cp:lastPrinted>2014-06-06T08:50:29Z</cp:lastPrinted>
  <dcterms:created xsi:type="dcterms:W3CDTF">2014-06-05T07:20:01Z</dcterms:created>
  <dcterms:modified xsi:type="dcterms:W3CDTF">2014-06-06T08:50:38Z</dcterms:modified>
</cp:coreProperties>
</file>